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presupuestos\2023\Auditoria ASEH ej 2022\Ley general de CG\Art 66 Calendario de ingresos y egresos\"/>
    </mc:Choice>
  </mc:AlternateContent>
  <xr:revisionPtr revIDLastSave="0" documentId="8_{5D452175-7673-41BC-AFFA-33EC2C31C73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nsolidado" sheetId="4" r:id="rId1"/>
  </sheets>
  <definedNames>
    <definedName name="_xlnm.Print_Area" localSheetId="0">Consolidado!$A$1:$O$123</definedName>
    <definedName name="_xlnm.Print_Titles" localSheetId="0">Consolidado!$1:$7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3" i="4" l="1"/>
  <c r="H22" i="4"/>
  <c r="J70" i="4"/>
  <c r="O99" i="4" l="1"/>
  <c r="O100" i="4"/>
  <c r="O35" i="4"/>
  <c r="O36" i="4"/>
  <c r="O37" i="4"/>
  <c r="O38" i="4"/>
  <c r="O39" i="4"/>
  <c r="O40" i="4"/>
  <c r="O41" i="4"/>
  <c r="O42" i="4"/>
  <c r="O43" i="4"/>
  <c r="O44" i="4"/>
  <c r="O45" i="4"/>
  <c r="O56" i="4"/>
  <c r="O57" i="4"/>
  <c r="O58" i="4"/>
  <c r="O59" i="4"/>
  <c r="O60" i="4"/>
  <c r="O61" i="4"/>
  <c r="O62" i="4"/>
  <c r="O63" i="4"/>
  <c r="O64" i="4"/>
  <c r="O47" i="4"/>
  <c r="O48" i="4"/>
  <c r="O49" i="4"/>
  <c r="O50" i="4"/>
  <c r="O51" i="4"/>
  <c r="O52" i="4"/>
  <c r="O98" i="4"/>
  <c r="O97" i="4"/>
  <c r="O95" i="4"/>
  <c r="O96" i="4" s="1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55" i="4"/>
  <c r="O54" i="4"/>
  <c r="O46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9" i="4"/>
  <c r="O10" i="4"/>
  <c r="O11" i="4"/>
  <c r="O12" i="4"/>
  <c r="O13" i="4"/>
  <c r="O14" i="4"/>
  <c r="O15" i="4"/>
  <c r="O16" i="4"/>
  <c r="O17" i="4"/>
  <c r="O18" i="4"/>
  <c r="O8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C53" i="4"/>
  <c r="D53" i="4"/>
  <c r="E53" i="4"/>
  <c r="F53" i="4"/>
  <c r="G53" i="4"/>
  <c r="H53" i="4"/>
  <c r="I53" i="4"/>
  <c r="J53" i="4"/>
  <c r="K53" i="4"/>
  <c r="L53" i="4"/>
  <c r="M53" i="4"/>
  <c r="N53" i="4"/>
  <c r="C19" i="4"/>
  <c r="D19" i="4"/>
  <c r="E19" i="4"/>
  <c r="F19" i="4"/>
  <c r="G19" i="4"/>
  <c r="H19" i="4"/>
  <c r="I19" i="4"/>
  <c r="J19" i="4"/>
  <c r="K19" i="4"/>
  <c r="L19" i="4"/>
  <c r="M19" i="4"/>
  <c r="N19" i="4"/>
  <c r="M94" i="4"/>
  <c r="C96" i="4"/>
  <c r="D96" i="4"/>
  <c r="E96" i="4"/>
  <c r="F96" i="4"/>
  <c r="G96" i="4"/>
  <c r="H96" i="4"/>
  <c r="I96" i="4"/>
  <c r="J96" i="4"/>
  <c r="K96" i="4"/>
  <c r="L96" i="4"/>
  <c r="M96" i="4"/>
  <c r="N96" i="4"/>
  <c r="C94" i="4"/>
  <c r="D94" i="4"/>
  <c r="E94" i="4"/>
  <c r="F94" i="4"/>
  <c r="G94" i="4"/>
  <c r="H94" i="4"/>
  <c r="I94" i="4"/>
  <c r="J94" i="4"/>
  <c r="K94" i="4"/>
  <c r="L94" i="4"/>
  <c r="N94" i="4"/>
  <c r="E104" i="4" l="1"/>
  <c r="F104" i="4"/>
  <c r="O101" i="4"/>
  <c r="M104" i="4"/>
  <c r="N104" i="4"/>
  <c r="I104" i="4"/>
  <c r="G104" i="4"/>
  <c r="K104" i="4"/>
  <c r="H104" i="4"/>
  <c r="O19" i="4"/>
  <c r="L104" i="4"/>
  <c r="D104" i="4"/>
  <c r="C104" i="4"/>
  <c r="O94" i="4"/>
  <c r="J104" i="4"/>
  <c r="O53" i="4"/>
  <c r="O104" i="4" l="1"/>
</calcChain>
</file>

<file path=xl/sharedStrings.xml><?xml version="1.0" encoding="utf-8"?>
<sst xmlns="http://schemas.openxmlformats.org/spreadsheetml/2006/main" count="112" uniqueCount="112">
  <si>
    <t>TOTAL</t>
  </si>
  <si>
    <t>SUMAS</t>
  </si>
  <si>
    <t>CAPÍTULO /
PARTIDA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</si>
  <si>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</si>
  <si>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</si>
  <si>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</si>
  <si>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</si>
  <si>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</si>
  <si>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</si>
  <si>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</si>
  <si>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</si>
  <si>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</si>
  <si>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</si>
  <si>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</si>
  <si>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</si>
  <si>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DESCRIPCIÓN 
CAPÍTULO/PARTIDA</t>
  </si>
  <si>
    <t>Universidad Tecnológica de Tula-Tepeji</t>
  </si>
  <si>
    <t>TOTAL CAPÍTULO 1000</t>
  </si>
  <si>
    <t>TOTAL CAPÍTULO 2000</t>
  </si>
  <si>
    <t>TOTAL CAPÍTULO 3000</t>
  </si>
  <si>
    <t>TOTAL CAPÍTULO 5000</t>
  </si>
  <si>
    <t>TOTAL CAPÍTULO 4000</t>
  </si>
  <si>
    <t>APORTACIONES AL ISSSTE</t>
  </si>
  <si>
    <t>APORTACIONES AL FOVISSSTE</t>
  </si>
  <si>
    <t>APORTACIONES AL SAR</t>
  </si>
  <si>
    <t>OTRAS PRESTACIONES</t>
  </si>
  <si>
    <t>MATERIALES DE OFICINA</t>
  </si>
  <si>
    <t>GASTOS DE OFICINA</t>
  </si>
  <si>
    <t>MUEBLES DE OFICINA, ESTANTERIA Y EQUIPO DE ADMINISTRACION</t>
  </si>
  <si>
    <t>MATERIALES Y UTILES DE IMPRESION Y REPRODUCCIÓN</t>
  </si>
  <si>
    <t>MATERIALES Y UTILES CONSUMIBLES P/PROCESAMIENTO BIENES INFORMATICOS</t>
  </si>
  <si>
    <t>SUSCRIPCIONES A PUBLICACIONES Y PERIODICOS</t>
  </si>
  <si>
    <t>MATERIAL DE LIMPIEZA</t>
  </si>
  <si>
    <t>MATERIAL DIDACTICO</t>
  </si>
  <si>
    <t>UTENSILIOS PARA SERVICIO DE ALIMENTACIÓN</t>
  </si>
  <si>
    <t>MADERA Y PRODUCTOS DE MADERA</t>
  </si>
  <si>
    <t>VIDRIO Y PRODUCTOS DE VIDRIO</t>
  </si>
  <si>
    <t>MATERIAL ELECTRICO</t>
  </si>
  <si>
    <t>MATERIAL ELECTRÓNICO</t>
  </si>
  <si>
    <t>ARTICULOS METALICOS PARA LA CONSTRUCCION</t>
  </si>
  <si>
    <t>MATERIALES COMPLEMENTARIOS</t>
  </si>
  <si>
    <t>OTROS MATERIALES Y ARTICULOS DE CONSTRUCCION Y REPARACION</t>
  </si>
  <si>
    <t>SUSTANCIAS QUIMICAS</t>
  </si>
  <si>
    <t>PLAGUICIDAS, ABONOS Y FERTILIZANTES</t>
  </si>
  <si>
    <t>MEDICINAS Y PRODUCTOS FARMACEUTICOS</t>
  </si>
  <si>
    <t>MATERIALES, ACCESORIOS Y SUMINISTROS MEDICOS</t>
  </si>
  <si>
    <t>MATERIALES, ACCESORIOS Y SUMINISTROS DE LABORATORIO</t>
  </si>
  <si>
    <t>FIBRAS SINTÉTICAS, HULES, PLÁSTICOS Y DERIVADOS</t>
  </si>
  <si>
    <t>OTROS PRODUCTOS QUIMICOS</t>
  </si>
  <si>
    <t>VESTUARIO Y UNIFORMES</t>
  </si>
  <si>
    <t>PRENDAS DE PROTECCION PERSONAL</t>
  </si>
  <si>
    <t>ARTICULOS DEPORTIVOS</t>
  </si>
  <si>
    <t>PRODUCTOS TEXTILES</t>
  </si>
  <si>
    <t>HERRAMIENTAS MENORES</t>
  </si>
  <si>
    <t>REFACCIONES Y ACCESORIOS MENORES DE EDIFICIOS</t>
  </si>
  <si>
    <t>REFACCIONES Y ACCESORIOS PARA EQUIPO DE COMPUTO</t>
  </si>
  <si>
    <t>GAS</t>
  </si>
  <si>
    <t>SERVICIO TELEFÓNICO TRADICIONAL</t>
  </si>
  <si>
    <t>SERVICIO DE ACCESO A INTERNET, REDES Y PROCESAMIENTO DE INFORMACION</t>
  </si>
  <si>
    <t>SERVICIO POSTAL</t>
  </si>
  <si>
    <t>ARRENDAMIENTO DE EQUIPO DE FOTOCOPIADO</t>
  </si>
  <si>
    <t>ARRENDAMIENTO DE ACTIVOS INTANGIBLES</t>
  </si>
  <si>
    <t>OTROS ARRENDAMIENTOS</t>
  </si>
  <si>
    <t>SERVICIOS DE INFORMATICA</t>
  </si>
  <si>
    <t>CAPACITACIÓN</t>
  </si>
  <si>
    <t>SERVICIO DE APOYO ADMINISTRATIVO, FOTOCOPIADO E IMPRESIÓN</t>
  </si>
  <si>
    <t>SERVICIOS DE VIGILANCIA</t>
  </si>
  <si>
    <t>SEGUROS DE RESPONSABILIDAD PATRIMONIAL Y FIANZAS</t>
  </si>
  <si>
    <t>FLETES Y MANIOBRAS</t>
  </si>
  <si>
    <t>CONSERVACIÓN  Y MANTENIMIENTO MENOR DE INMUEBLES</t>
  </si>
  <si>
    <t>MANTENIMIENTO DE MOBILIARIO Y EQUIPO DE ADMINISTRACION</t>
  </si>
  <si>
    <t>INSTALACIÓN, REPARACIÓN Y MANTENIMIENTO DE BIENES INFORMATICOS</t>
  </si>
  <si>
    <t>MANTENIMIENTO DE MAQUINARIA Y EQUIPO</t>
  </si>
  <si>
    <t>SERVICIOS DE LIMPIEZA Y MANEJO DE DESECHOS</t>
  </si>
  <si>
    <t>SERVICIOS DE JARDINERIA Y FUMIGACION</t>
  </si>
  <si>
    <t>DIFUSION DE PROGRAMAS Y ACTIVIDADES GUBERNAMENTALES</t>
  </si>
  <si>
    <t>IMPRESIONES Y PUBLICACIONES OFICIALES</t>
  </si>
  <si>
    <t xml:space="preserve">PASAJES AEREOS </t>
  </si>
  <si>
    <t>PASAJES TERRESTRES</t>
  </si>
  <si>
    <t>VIATICOS EN EL PAIS</t>
  </si>
  <si>
    <t>GASTOS DE ORDEN SOCIAL Y CULTURAL</t>
  </si>
  <si>
    <t>CONGRESOS Y CONVENCIONES</t>
  </si>
  <si>
    <t>PAGO DE DERECHOS</t>
  </si>
  <si>
    <t>OTROS SERVICIOS GENERALES</t>
  </si>
  <si>
    <t>HONORARIOS ASIMILABLES A SALARIOS</t>
  </si>
  <si>
    <t>PRIMA DE ANTIGÜEDAD</t>
  </si>
  <si>
    <t>GRATIFICACION ANUAL</t>
  </si>
  <si>
    <t>SERVICIO DE ENERGIA ELECTRICA</t>
  </si>
  <si>
    <t>SERVICIO DE AGUA</t>
  </si>
  <si>
    <t>ARRENDAMIENTO VEHICULOS TERRESTRES</t>
  </si>
  <si>
    <t>SERVICIOS DE CONTABILIDAD, AUDITORIA Y SERVICIOS RELACIONADOS</t>
  </si>
  <si>
    <t>FORMAS VALORADAS</t>
  </si>
  <si>
    <t>SERVICIOS INTEGRALES</t>
  </si>
  <si>
    <t>SERVICIOS FINANCIEROS Y BANCARIOS</t>
  </si>
  <si>
    <t>SEGUROS</t>
  </si>
  <si>
    <t>MANTENIMIENTO DE VEHICULOS</t>
  </si>
  <si>
    <t>GASTOS DE CEREMONIAL</t>
  </si>
  <si>
    <t>BECAS Y OTRAS AYUDAS PARA CAPACITACION</t>
  </si>
  <si>
    <t>BIENES INFORMATICOS</t>
  </si>
  <si>
    <t>EQUIPO DE ADMINISTRACION</t>
  </si>
  <si>
    <t>EQUIPOS Y APARATOS AUDIOVISUALES</t>
  </si>
  <si>
    <t>COMBUSTIBLES, LUBRICANTES Y ADITIVOS PARA VEHICULOS</t>
  </si>
  <si>
    <t>REFACC. ACCES. MENORES MOBILIARIO EQ ADMINISTRACION</t>
  </si>
  <si>
    <t>IMPUESTO SOBRE NOMINA</t>
  </si>
  <si>
    <t>OTROS EQUIPOS</t>
  </si>
  <si>
    <t>SUELDOS BASE</t>
  </si>
  <si>
    <t>PRIMAS VACACIONAL Y DOMINICAL</t>
  </si>
  <si>
    <t>COMPENSACION POR ADQUISICION DE MATERIAL DIDACTICO</t>
  </si>
  <si>
    <t>APORTACIONES AL SEGURO DE CESANTIA EN EDAD AVANZADA</t>
  </si>
  <si>
    <t>CEMENTO Y PRODUCTOS DE CONCRETO</t>
  </si>
  <si>
    <t>GASTOS DE REPRESENTACION</t>
  </si>
  <si>
    <t xml:space="preserve"> PRESUPUESTO DE EGRESOS CONSOLIDADO
DEL EJERCICIO POR CAPÍTULO Y PARTIDA 2020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</si>
</sst>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6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3" fontId="11" fillId="2" borderId="1" xfId="0" applyNumberFormat="1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49" fontId="14" fillId="0" borderId="1" xfId="0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vertical="center" wrapText="1"/>
    </xf>
    <xf numFmtId="3" fontId="5" fillId="0" borderId="0" xfId="0" applyNumberFormat="1" applyFont="1" applyAlignment="1">
      <alignment vertical="center"/>
    </xf>
    <xf numFmtId="49" fontId="14" fillId="3" borderId="1" xfId="0" applyNumberFormat="1" applyFont="1" applyFill="1" applyBorder="1" applyAlignment="1">
      <alignment horizontal="center" vertical="center"/>
    </xf>
    <xf numFmtId="49" fontId="15" fillId="3" borderId="1" xfId="0" applyNumberFormat="1" applyFont="1" applyFill="1" applyBorder="1" applyAlignment="1">
      <alignment horizontal="center" vertical="center"/>
    </xf>
    <xf numFmtId="3" fontId="15" fillId="3" borderId="1" xfId="0" applyNumberFormat="1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357187</xdr:colOff>
      <xdr:row>1</xdr:row>
      <xdr:rowOff>154780</xdr:rowOff>
    </xdr:from>
    <xdr:to>
      <xdr:col>14</xdr:col>
      <xdr:colOff>561975</xdr:colOff>
      <xdr:row>4</xdr:row>
      <xdr:rowOff>92868</xdr:rowOff>
    </xdr:to>
    <xdr:pic>
      <xdr:nvPicPr>
        <xdr:cNvPr id="23650" name="2 Imagen">
          <a:extLst>
            <a:ext uri="{FF2B5EF4-FFF2-40B4-BE49-F238E27FC236}">
              <a16:creationId xmlns:a16="http://schemas.microsoft.com/office/drawing/2014/main" id="{00000000-0008-0000-0000-00006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20875" y="238124"/>
          <a:ext cx="1026319" cy="6643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452425</xdr:colOff>
      <xdr:row>111</xdr:row>
      <xdr:rowOff>35718</xdr:rowOff>
    </xdr:from>
    <xdr:to>
      <xdr:col>7</xdr:col>
      <xdr:colOff>595300</xdr:colOff>
      <xdr:row>118</xdr:row>
      <xdr:rowOff>26991</xdr:rowOff>
    </xdr:to>
    <xdr:grpSp>
      <xdr:nvGrpSpPr>
        <xdr:cNvPr id="19" name="5 Grup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>
          <a:grpSpLocks noChangeAspect="1"/>
        </xdr:cNvGrpSpPr>
      </xdr:nvGrpSpPr>
      <xdr:grpSpPr bwMode="auto">
        <a:xfrm>
          <a:off x="6500800" y="29408437"/>
          <a:ext cx="3429000" cy="1050929"/>
          <a:chOff x="3721100" y="7238995"/>
          <a:chExt cx="3470747" cy="1469431"/>
        </a:xfrm>
      </xdr:grpSpPr>
      <xdr:sp macro="" textlink="">
        <xdr:nvSpPr>
          <xdr:cNvPr id="20" name="6 CuadroTexto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3721100" y="7238995"/>
            <a:ext cx="3470747" cy="14694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Revisó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Lic. Héctor Escobedo Corral</a:t>
            </a: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Dirección de Planeación y Evaluación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1" name="7 Conector recto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/>
        </xdr:nvCxnSpPr>
        <xdr:spPr>
          <a:xfrm>
            <a:off x="3790914" y="8011441"/>
            <a:ext cx="328125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10</xdr:col>
      <xdr:colOff>97627</xdr:colOff>
      <xdr:row>111</xdr:row>
      <xdr:rowOff>40480</xdr:rowOff>
    </xdr:from>
    <xdr:to>
      <xdr:col>13</xdr:col>
      <xdr:colOff>595308</xdr:colOff>
      <xdr:row>118</xdr:row>
      <xdr:rowOff>47624</xdr:rowOff>
    </xdr:to>
    <xdr:grpSp>
      <xdr:nvGrpSpPr>
        <xdr:cNvPr id="22" name="8 Grup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>
          <a:grpSpLocks noChangeAspect="1"/>
        </xdr:cNvGrpSpPr>
      </xdr:nvGrpSpPr>
      <xdr:grpSpPr bwMode="auto">
        <a:xfrm>
          <a:off x="11896721" y="29413199"/>
          <a:ext cx="2962275" cy="1066800"/>
          <a:chOff x="3721100" y="7238997"/>
          <a:chExt cx="3470747" cy="1491001"/>
        </a:xfrm>
      </xdr:grpSpPr>
      <xdr:sp macro="" textlink="">
        <xdr:nvSpPr>
          <xdr:cNvPr id="25" name="9 CuadroTexto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3721100" y="7238997"/>
            <a:ext cx="3470747" cy="149100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Autorizó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Dra. Irasema E. Linares Medina</a:t>
            </a:r>
            <a:endParaRPr lang="es-MX" sz="1100" b="1" baseline="0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Rectora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26" name="10 Conector recto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CxnSpPr/>
        </xdr:nvCxnSpPr>
        <xdr:spPr>
          <a:xfrm>
            <a:off x="3779926" y="8024434"/>
            <a:ext cx="3282503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345281</xdr:colOff>
      <xdr:row>2</xdr:row>
      <xdr:rowOff>107155</xdr:rowOff>
    </xdr:from>
    <xdr:to>
      <xdr:col>1</xdr:col>
      <xdr:colOff>1028497</xdr:colOff>
      <xdr:row>4</xdr:row>
      <xdr:rowOff>154780</xdr:rowOff>
    </xdr:to>
    <xdr:pic>
      <xdr:nvPicPr>
        <xdr:cNvPr id="27" name="21 Imagen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939" t="6889" r="35730" b="87280"/>
        <a:stretch>
          <a:fillRect/>
        </a:stretch>
      </xdr:blipFill>
      <xdr:spPr bwMode="auto">
        <a:xfrm>
          <a:off x="345281" y="357186"/>
          <a:ext cx="1576185" cy="607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202406</xdr:colOff>
      <xdr:row>111</xdr:row>
      <xdr:rowOff>35718</xdr:rowOff>
    </xdr:from>
    <xdr:to>
      <xdr:col>1</xdr:col>
      <xdr:colOff>3631406</xdr:colOff>
      <xdr:row>119</xdr:row>
      <xdr:rowOff>46340</xdr:rowOff>
    </xdr:to>
    <xdr:grpSp>
      <xdr:nvGrpSpPr>
        <xdr:cNvPr id="14" name="5 Grup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>
          <a:grpSpLocks noChangeAspect="1"/>
        </xdr:cNvGrpSpPr>
      </xdr:nvGrpSpPr>
      <xdr:grpSpPr bwMode="auto">
        <a:xfrm>
          <a:off x="1095375" y="29408437"/>
          <a:ext cx="3429000" cy="1213153"/>
          <a:chOff x="3721100" y="7238995"/>
          <a:chExt cx="3470747" cy="1696256"/>
        </a:xfrm>
      </xdr:grpSpPr>
      <xdr:sp macro="" textlink="">
        <xdr:nvSpPr>
          <xdr:cNvPr id="15" name="6 CuadroTexto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 txBox="1"/>
        </xdr:nvSpPr>
        <xdr:spPr>
          <a:xfrm>
            <a:off x="3721100" y="7238995"/>
            <a:ext cx="3470747" cy="169625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wrap="square" rtlCol="0" anchor="t">
            <a:spAutoFit/>
          </a:bodyPr>
          <a:lstStyle/>
          <a:p>
            <a:pPr algn="ctr"/>
            <a:r>
              <a:rPr lang="es-MX" sz="1100" b="1">
                <a:latin typeface="Arial" pitchFamily="34" charset="0"/>
                <a:cs typeface="Arial" pitchFamily="34" charset="0"/>
              </a:rPr>
              <a:t>Elaboró</a:t>
            </a: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100" b="1">
              <a:latin typeface="Arial" pitchFamily="34" charset="0"/>
              <a:cs typeface="Arial" pitchFamily="34" charset="0"/>
            </a:endParaRPr>
          </a:p>
          <a:p>
            <a:pPr algn="ctr"/>
            <a:endParaRPr lang="es-MX" sz="1000" b="1">
              <a:latin typeface="Arial" pitchFamily="34" charset="0"/>
              <a:cs typeface="Arial" pitchFamily="34" charset="0"/>
            </a:endParaRPr>
          </a:p>
          <a:p>
            <a:pPr algn="ctr"/>
            <a:r>
              <a:rPr lang="es-MX" sz="1100" b="1" baseline="0">
                <a:latin typeface="Arial" pitchFamily="34" charset="0"/>
                <a:cs typeface="Arial" pitchFamily="34" charset="0"/>
              </a:rPr>
              <a:t>TSU. Nelly Aguayo Hernández</a:t>
            </a:r>
          </a:p>
          <a:p>
            <a:pPr algn="ctr"/>
            <a:r>
              <a:rPr lang="es-MX" sz="1100" b="0" baseline="0">
                <a:latin typeface="Arial" pitchFamily="34" charset="0"/>
                <a:cs typeface="Arial" pitchFamily="34" charset="0"/>
              </a:rPr>
              <a:t>Jefa del Departamento de Programación y Presupuesto</a:t>
            </a:r>
            <a:endParaRPr lang="es-MX" sz="1100" b="0"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6" name="7 Conector recto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3790914" y="8011441"/>
            <a:ext cx="3281252" cy="0"/>
          </a:xfrm>
          <a:prstGeom prst="line">
            <a:avLst/>
          </a:prstGeom>
          <a:ln>
            <a:solidFill>
              <a:sysClr val="windowText" lastClr="00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O112"/>
  <sheetViews>
    <sheetView tabSelected="1" zoomScale="80" zoomScaleNormal="80" workbookViewId="0">
      <selection activeCell="A5" sqref="A5:O5"/>
    </sheetView>
  </sheetViews>
  <sheetFormatPr baseColWidth="10" defaultRowHeight="11.25" outlineLevelRow="1" x14ac:dyDescent="0.2"/>
  <cols>
    <col min="1" max="1" width="13.42578125" style="3" customWidth="1"/>
    <col min="2" max="2" width="64.28515625" style="3" customWidth="1"/>
    <col min="3" max="3" width="13" style="3" customWidth="1"/>
    <col min="4" max="14" width="12.28515625" style="3" customWidth="1"/>
    <col min="15" max="15" width="13.85546875" style="3" customWidth="1"/>
    <col min="16" max="16384" width="11.42578125" style="3"/>
  </cols>
  <sheetData>
    <row r="1" spans="1:15" s="6" customFormat="1" ht="6.75" customHeight="1" x14ac:dyDescent="0.2"/>
    <row r="2" spans="1:15" s="6" customFormat="1" ht="12.75" x14ac:dyDescent="0.2">
      <c r="B2" s="7"/>
    </row>
    <row r="3" spans="1:15" s="6" customFormat="1" ht="26.25" customHeight="1" x14ac:dyDescent="0.2">
      <c r="A3" s="29" t="s">
        <v>16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s="6" customFormat="1" ht="18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1"/>
    </row>
    <row r="5" spans="1:15" s="6" customFormat="1" ht="52.9" customHeight="1" x14ac:dyDescent="0.2">
      <c r="A5" s="30" t="s">
        <v>111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8" customHeight="1" x14ac:dyDescent="0.2"/>
    <row r="7" spans="1:15" ht="39" customHeight="1" x14ac:dyDescent="0.2">
      <c r="A7" s="5" t="s">
        <v>2</v>
      </c>
      <c r="B7" s="5" t="s">
        <v>15</v>
      </c>
      <c r="C7" s="4" t="s">
        <v>3</v>
      </c>
      <c r="D7" s="4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4" t="s">
        <v>12</v>
      </c>
      <c r="M7" s="4" t="s">
        <v>13</v>
      </c>
      <c r="N7" s="4" t="s">
        <v>14</v>
      </c>
      <c r="O7" s="4" t="s">
        <v>0</v>
      </c>
    </row>
    <row r="8" spans="1:15" s="17" customFormat="1" ht="19.5" customHeight="1" outlineLevel="1" x14ac:dyDescent="0.2">
      <c r="A8" s="18">
        <v>113001</v>
      </c>
      <c r="B8" s="19" t="s">
        <v>105</v>
      </c>
      <c r="C8" s="20">
        <v>6232628</v>
      </c>
      <c r="D8" s="20">
        <v>6232628</v>
      </c>
      <c r="E8" s="20">
        <v>6232628</v>
      </c>
      <c r="F8" s="20">
        <v>6232628</v>
      </c>
      <c r="G8" s="20">
        <v>5419502</v>
      </c>
      <c r="H8" s="20">
        <v>5419502</v>
      </c>
      <c r="I8" s="20">
        <v>5419502</v>
      </c>
      <c r="J8" s="20">
        <v>5419502</v>
      </c>
      <c r="K8" s="20">
        <v>6868760</v>
      </c>
      <c r="L8" s="20">
        <v>6868118</v>
      </c>
      <c r="M8" s="20">
        <v>6868118</v>
      </c>
      <c r="N8" s="20">
        <v>6868118</v>
      </c>
      <c r="O8" s="20">
        <f>SUM(C8:N8)</f>
        <v>74081634</v>
      </c>
    </row>
    <row r="9" spans="1:15" s="17" customFormat="1" ht="19.5" customHeight="1" outlineLevel="1" x14ac:dyDescent="0.2">
      <c r="A9" s="18">
        <v>121001</v>
      </c>
      <c r="B9" s="19" t="s">
        <v>84</v>
      </c>
      <c r="C9" s="20">
        <v>0</v>
      </c>
      <c r="D9" s="20">
        <v>11403</v>
      </c>
      <c r="E9" s="20">
        <v>11403</v>
      </c>
      <c r="F9" s="20">
        <v>0</v>
      </c>
      <c r="G9" s="20">
        <v>11403</v>
      </c>
      <c r="H9" s="20">
        <v>11403</v>
      </c>
      <c r="I9" s="20">
        <v>11403</v>
      </c>
      <c r="J9" s="20">
        <v>11403</v>
      </c>
      <c r="K9" s="20">
        <v>11403</v>
      </c>
      <c r="L9" s="20">
        <v>11403</v>
      </c>
      <c r="M9" s="20">
        <v>6335</v>
      </c>
      <c r="N9" s="20">
        <v>11403</v>
      </c>
      <c r="O9" s="20">
        <f t="shared" ref="O9:O76" si="0">SUM(C9:N9)</f>
        <v>108962</v>
      </c>
    </row>
    <row r="10" spans="1:15" s="17" customFormat="1" ht="19.5" customHeight="1" outlineLevel="1" x14ac:dyDescent="0.2">
      <c r="A10" s="18">
        <v>131003</v>
      </c>
      <c r="B10" s="19" t="s">
        <v>85</v>
      </c>
      <c r="C10" s="20">
        <v>0</v>
      </c>
      <c r="D10" s="20">
        <v>0</v>
      </c>
      <c r="E10" s="20">
        <v>55000</v>
      </c>
      <c r="F10" s="20">
        <v>0</v>
      </c>
      <c r="G10" s="20">
        <v>55000</v>
      </c>
      <c r="H10" s="20">
        <v>0</v>
      </c>
      <c r="I10" s="20">
        <v>0</v>
      </c>
      <c r="J10" s="20">
        <v>55000</v>
      </c>
      <c r="K10" s="20">
        <v>0</v>
      </c>
      <c r="L10" s="20">
        <v>55000</v>
      </c>
      <c r="M10" s="20">
        <v>0</v>
      </c>
      <c r="N10" s="20">
        <v>0</v>
      </c>
      <c r="O10" s="20">
        <f t="shared" si="0"/>
        <v>220000</v>
      </c>
    </row>
    <row r="11" spans="1:15" s="17" customFormat="1" ht="19.5" customHeight="1" outlineLevel="1" x14ac:dyDescent="0.2">
      <c r="A11" s="18">
        <v>132001</v>
      </c>
      <c r="B11" s="19" t="s">
        <v>106</v>
      </c>
      <c r="C11" s="20">
        <v>357152</v>
      </c>
      <c r="D11" s="20">
        <v>357152</v>
      </c>
      <c r="E11" s="20">
        <v>357152</v>
      </c>
      <c r="F11" s="20">
        <v>357152</v>
      </c>
      <c r="G11" s="20">
        <v>302944</v>
      </c>
      <c r="H11" s="20">
        <v>302944</v>
      </c>
      <c r="I11" s="20">
        <v>302944</v>
      </c>
      <c r="J11" s="20">
        <v>302944</v>
      </c>
      <c r="K11" s="20">
        <v>399562</v>
      </c>
      <c r="L11" s="20">
        <v>399520</v>
      </c>
      <c r="M11" s="20">
        <v>399520</v>
      </c>
      <c r="N11" s="20">
        <v>399520</v>
      </c>
      <c r="O11" s="20">
        <f t="shared" si="0"/>
        <v>4238506</v>
      </c>
    </row>
    <row r="12" spans="1:15" s="17" customFormat="1" ht="19.5" customHeight="1" outlineLevel="1" x14ac:dyDescent="0.2">
      <c r="A12" s="18">
        <v>132002</v>
      </c>
      <c r="B12" s="19" t="s">
        <v>86</v>
      </c>
      <c r="C12" s="20">
        <v>1038771</v>
      </c>
      <c r="D12" s="20">
        <v>1038771</v>
      </c>
      <c r="E12" s="20">
        <v>1038771</v>
      </c>
      <c r="F12" s="20">
        <v>1038771</v>
      </c>
      <c r="G12" s="20">
        <v>903258</v>
      </c>
      <c r="H12" s="20">
        <v>903258</v>
      </c>
      <c r="I12" s="20">
        <v>903258</v>
      </c>
      <c r="J12" s="20">
        <v>903258</v>
      </c>
      <c r="K12" s="20">
        <v>1144761</v>
      </c>
      <c r="L12" s="20">
        <v>1144688</v>
      </c>
      <c r="M12" s="20">
        <v>1144688</v>
      </c>
      <c r="N12" s="20">
        <v>1144688</v>
      </c>
      <c r="O12" s="20">
        <f t="shared" si="0"/>
        <v>12346941</v>
      </c>
    </row>
    <row r="13" spans="1:15" s="17" customFormat="1" ht="19.5" customHeight="1" outlineLevel="1" x14ac:dyDescent="0.2">
      <c r="A13" s="18">
        <v>134009</v>
      </c>
      <c r="B13" s="22" t="s">
        <v>107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27918</v>
      </c>
      <c r="L13" s="20">
        <v>0</v>
      </c>
      <c r="M13" s="20">
        <v>0</v>
      </c>
      <c r="N13" s="20">
        <v>0</v>
      </c>
      <c r="O13" s="20">
        <f t="shared" si="0"/>
        <v>27918</v>
      </c>
    </row>
    <row r="14" spans="1:15" s="17" customFormat="1" ht="23.25" customHeight="1" outlineLevel="1" x14ac:dyDescent="0.2">
      <c r="A14" s="18">
        <v>141001</v>
      </c>
      <c r="B14" s="22" t="s">
        <v>22</v>
      </c>
      <c r="C14" s="20">
        <v>581810</v>
      </c>
      <c r="D14" s="20">
        <v>581810</v>
      </c>
      <c r="E14" s="20">
        <v>581810</v>
      </c>
      <c r="F14" s="20">
        <v>581810</v>
      </c>
      <c r="G14" s="20">
        <v>500742</v>
      </c>
      <c r="H14" s="20">
        <v>500742</v>
      </c>
      <c r="I14" s="20">
        <v>500742</v>
      </c>
      <c r="J14" s="20">
        <v>500742</v>
      </c>
      <c r="K14" s="20">
        <v>645172</v>
      </c>
      <c r="L14" s="20">
        <v>645170</v>
      </c>
      <c r="M14" s="20">
        <v>645170</v>
      </c>
      <c r="N14" s="20">
        <v>645170</v>
      </c>
      <c r="O14" s="20">
        <f t="shared" si="0"/>
        <v>6910890</v>
      </c>
    </row>
    <row r="15" spans="1:15" s="17" customFormat="1" ht="20.25" customHeight="1" outlineLevel="1" x14ac:dyDescent="0.2">
      <c r="A15" s="18">
        <v>141004</v>
      </c>
      <c r="B15" s="22" t="s">
        <v>108</v>
      </c>
      <c r="C15" s="20">
        <v>194410</v>
      </c>
      <c r="D15" s="20">
        <v>194410</v>
      </c>
      <c r="E15" s="20">
        <v>194410</v>
      </c>
      <c r="F15" s="20">
        <v>194410</v>
      </c>
      <c r="G15" s="20">
        <v>168594</v>
      </c>
      <c r="H15" s="20">
        <v>168594</v>
      </c>
      <c r="I15" s="20">
        <v>168594</v>
      </c>
      <c r="J15" s="20">
        <v>168594</v>
      </c>
      <c r="K15" s="20">
        <v>214588</v>
      </c>
      <c r="L15" s="20">
        <v>214586</v>
      </c>
      <c r="M15" s="20">
        <v>214586</v>
      </c>
      <c r="N15" s="20">
        <v>214586</v>
      </c>
      <c r="O15" s="20">
        <f t="shared" si="0"/>
        <v>2310362</v>
      </c>
    </row>
    <row r="16" spans="1:15" s="17" customFormat="1" ht="20.25" customHeight="1" outlineLevel="1" x14ac:dyDescent="0.2">
      <c r="A16" s="18">
        <v>142001</v>
      </c>
      <c r="B16" s="22" t="s">
        <v>23</v>
      </c>
      <c r="C16" s="20">
        <v>291496</v>
      </c>
      <c r="D16" s="20">
        <v>291496</v>
      </c>
      <c r="E16" s="20">
        <v>291496</v>
      </c>
      <c r="F16" s="20">
        <v>291496</v>
      </c>
      <c r="G16" s="20">
        <v>250840</v>
      </c>
      <c r="H16" s="20">
        <v>250840</v>
      </c>
      <c r="I16" s="20">
        <v>250840</v>
      </c>
      <c r="J16" s="20">
        <v>250840</v>
      </c>
      <c r="K16" s="20">
        <v>323274</v>
      </c>
      <c r="L16" s="20">
        <v>323270</v>
      </c>
      <c r="M16" s="20">
        <v>323270</v>
      </c>
      <c r="N16" s="20">
        <v>323270</v>
      </c>
      <c r="O16" s="20">
        <f t="shared" si="0"/>
        <v>3462428</v>
      </c>
    </row>
    <row r="17" spans="1:15" s="17" customFormat="1" ht="20.25" customHeight="1" outlineLevel="1" x14ac:dyDescent="0.2">
      <c r="A17" s="18">
        <v>143001</v>
      </c>
      <c r="B17" s="22" t="s">
        <v>24</v>
      </c>
      <c r="C17" s="20">
        <v>124652</v>
      </c>
      <c r="D17" s="20">
        <v>124652</v>
      </c>
      <c r="E17" s="20">
        <v>124652</v>
      </c>
      <c r="F17" s="20">
        <v>124652</v>
      </c>
      <c r="G17" s="20">
        <v>108390</v>
      </c>
      <c r="H17" s="20">
        <v>108390</v>
      </c>
      <c r="I17" s="20">
        <v>108390</v>
      </c>
      <c r="J17" s="20">
        <v>108390</v>
      </c>
      <c r="K17" s="20">
        <v>137374</v>
      </c>
      <c r="L17" s="20">
        <v>137366</v>
      </c>
      <c r="M17" s="20">
        <v>137362</v>
      </c>
      <c r="N17" s="20">
        <v>137362</v>
      </c>
      <c r="O17" s="20">
        <f t="shared" si="0"/>
        <v>1481632</v>
      </c>
    </row>
    <row r="18" spans="1:15" s="17" customFormat="1" ht="20.25" customHeight="1" outlineLevel="1" x14ac:dyDescent="0.2">
      <c r="A18" s="18">
        <v>159002</v>
      </c>
      <c r="B18" s="22" t="s">
        <v>25</v>
      </c>
      <c r="C18" s="20">
        <v>477482</v>
      </c>
      <c r="D18" s="20">
        <v>477482</v>
      </c>
      <c r="E18" s="20">
        <v>479550</v>
      </c>
      <c r="F18" s="20">
        <v>477482</v>
      </c>
      <c r="G18" s="20">
        <v>581424</v>
      </c>
      <c r="H18" s="20">
        <v>477482</v>
      </c>
      <c r="I18" s="20">
        <v>477482</v>
      </c>
      <c r="J18" s="20">
        <v>478992</v>
      </c>
      <c r="K18" s="20">
        <v>707412</v>
      </c>
      <c r="L18" s="20">
        <v>478992</v>
      </c>
      <c r="M18" s="20">
        <v>477482</v>
      </c>
      <c r="N18" s="20">
        <v>497482</v>
      </c>
      <c r="O18" s="20">
        <f t="shared" si="0"/>
        <v>6088744</v>
      </c>
    </row>
    <row r="19" spans="1:15" s="17" customFormat="1" ht="20.25" customHeight="1" outlineLevel="1" x14ac:dyDescent="0.2">
      <c r="A19" s="24"/>
      <c r="B19" s="25" t="s">
        <v>17</v>
      </c>
      <c r="C19" s="26">
        <f t="shared" ref="C19:O19" si="1">SUM(C8:C18)</f>
        <v>9298401</v>
      </c>
      <c r="D19" s="26">
        <f t="shared" si="1"/>
        <v>9309804</v>
      </c>
      <c r="E19" s="26">
        <f t="shared" si="1"/>
        <v>9366872</v>
      </c>
      <c r="F19" s="26">
        <f t="shared" si="1"/>
        <v>9298401</v>
      </c>
      <c r="G19" s="26">
        <f t="shared" si="1"/>
        <v>8302097</v>
      </c>
      <c r="H19" s="26">
        <f t="shared" si="1"/>
        <v>8143155</v>
      </c>
      <c r="I19" s="26">
        <f t="shared" si="1"/>
        <v>8143155</v>
      </c>
      <c r="J19" s="26">
        <f t="shared" si="1"/>
        <v>8199665</v>
      </c>
      <c r="K19" s="26">
        <f t="shared" si="1"/>
        <v>10480224</v>
      </c>
      <c r="L19" s="26">
        <f t="shared" si="1"/>
        <v>10278113</v>
      </c>
      <c r="M19" s="26">
        <f t="shared" si="1"/>
        <v>10216531</v>
      </c>
      <c r="N19" s="26">
        <f t="shared" si="1"/>
        <v>10241599</v>
      </c>
      <c r="O19" s="26">
        <f t="shared" si="1"/>
        <v>111278017</v>
      </c>
    </row>
    <row r="20" spans="1:15" s="17" customFormat="1" ht="21" customHeight="1" outlineLevel="1" x14ac:dyDescent="0.2">
      <c r="A20" s="18">
        <v>211001</v>
      </c>
      <c r="B20" s="21" t="s">
        <v>26</v>
      </c>
      <c r="C20" s="20">
        <v>9378</v>
      </c>
      <c r="D20" s="20">
        <v>83312</v>
      </c>
      <c r="E20" s="20">
        <v>18229</v>
      </c>
      <c r="F20" s="20">
        <v>589738</v>
      </c>
      <c r="G20" s="20">
        <v>3782</v>
      </c>
      <c r="H20" s="20">
        <v>3692</v>
      </c>
      <c r="I20" s="20">
        <v>12108</v>
      </c>
      <c r="J20" s="20">
        <v>5901</v>
      </c>
      <c r="K20" s="20">
        <v>142788</v>
      </c>
      <c r="L20" s="20">
        <v>43048</v>
      </c>
      <c r="M20" s="20">
        <v>2484</v>
      </c>
      <c r="N20" s="20">
        <v>1198</v>
      </c>
      <c r="O20" s="20">
        <f t="shared" si="0"/>
        <v>915658</v>
      </c>
    </row>
    <row r="21" spans="1:15" s="17" customFormat="1" ht="21" customHeight="1" outlineLevel="1" x14ac:dyDescent="0.2">
      <c r="A21" s="18">
        <v>211002</v>
      </c>
      <c r="B21" s="21" t="s">
        <v>27</v>
      </c>
      <c r="C21" s="20">
        <v>11888</v>
      </c>
      <c r="D21" s="20">
        <v>16862</v>
      </c>
      <c r="E21" s="20">
        <v>43083</v>
      </c>
      <c r="F21" s="20">
        <v>26831</v>
      </c>
      <c r="G21" s="20">
        <v>13830</v>
      </c>
      <c r="H21" s="20">
        <v>21036</v>
      </c>
      <c r="I21" s="20">
        <v>20601</v>
      </c>
      <c r="J21" s="20">
        <v>13792</v>
      </c>
      <c r="K21" s="20">
        <v>26992</v>
      </c>
      <c r="L21" s="20">
        <v>17273</v>
      </c>
      <c r="M21" s="20">
        <v>11464</v>
      </c>
      <c r="N21" s="20">
        <v>3663</v>
      </c>
      <c r="O21" s="20">
        <f t="shared" si="0"/>
        <v>227315</v>
      </c>
    </row>
    <row r="22" spans="1:15" s="17" customFormat="1" ht="21" customHeight="1" outlineLevel="1" x14ac:dyDescent="0.2">
      <c r="A22" s="18">
        <v>211003</v>
      </c>
      <c r="B22" s="21" t="s">
        <v>28</v>
      </c>
      <c r="C22" s="20">
        <v>12467</v>
      </c>
      <c r="D22" s="20">
        <v>28681</v>
      </c>
      <c r="E22" s="20">
        <v>16060</v>
      </c>
      <c r="F22" s="20">
        <v>29985</v>
      </c>
      <c r="G22" s="20">
        <v>0</v>
      </c>
      <c r="H22" s="20">
        <f>349215-79715</f>
        <v>269500</v>
      </c>
      <c r="I22" s="20">
        <v>0</v>
      </c>
      <c r="J22" s="20">
        <v>0</v>
      </c>
      <c r="K22" s="20">
        <v>10120</v>
      </c>
      <c r="L22" s="20">
        <v>0</v>
      </c>
      <c r="M22" s="20">
        <v>0</v>
      </c>
      <c r="N22" s="20">
        <v>0</v>
      </c>
      <c r="O22" s="20">
        <f t="shared" si="0"/>
        <v>366813</v>
      </c>
    </row>
    <row r="23" spans="1:15" s="17" customFormat="1" ht="21" customHeight="1" outlineLevel="1" x14ac:dyDescent="0.2">
      <c r="A23" s="18">
        <v>212001</v>
      </c>
      <c r="B23" s="21" t="s">
        <v>29</v>
      </c>
      <c r="C23" s="20">
        <v>0</v>
      </c>
      <c r="D23" s="20">
        <v>0</v>
      </c>
      <c r="E23" s="20">
        <v>0</v>
      </c>
      <c r="F23" s="20">
        <v>1600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f t="shared" si="0"/>
        <v>1600</v>
      </c>
    </row>
    <row r="24" spans="1:15" s="17" customFormat="1" ht="26.25" customHeight="1" outlineLevel="1" x14ac:dyDescent="0.2">
      <c r="A24" s="18">
        <v>214001</v>
      </c>
      <c r="B24" s="21" t="s">
        <v>30</v>
      </c>
      <c r="C24" s="20">
        <v>1282</v>
      </c>
      <c r="D24" s="20">
        <v>20754</v>
      </c>
      <c r="E24" s="20">
        <v>15644</v>
      </c>
      <c r="F24" s="20">
        <v>344192</v>
      </c>
      <c r="G24" s="20">
        <v>0</v>
      </c>
      <c r="H24" s="20">
        <v>0</v>
      </c>
      <c r="I24" s="20">
        <v>12512</v>
      </c>
      <c r="J24" s="20">
        <v>1282</v>
      </c>
      <c r="K24" s="20">
        <v>118405</v>
      </c>
      <c r="L24" s="20">
        <v>11478</v>
      </c>
      <c r="M24" s="20">
        <v>1282</v>
      </c>
      <c r="N24" s="20">
        <v>0</v>
      </c>
      <c r="O24" s="20">
        <f t="shared" si="0"/>
        <v>526831</v>
      </c>
    </row>
    <row r="25" spans="1:15" s="17" customFormat="1" ht="21.75" customHeight="1" outlineLevel="1" x14ac:dyDescent="0.2">
      <c r="A25" s="18">
        <v>215001</v>
      </c>
      <c r="B25" s="21" t="s">
        <v>31</v>
      </c>
      <c r="C25" s="20">
        <v>11849</v>
      </c>
      <c r="D25" s="20">
        <v>0</v>
      </c>
      <c r="E25" s="20">
        <v>7660</v>
      </c>
      <c r="F25" s="20">
        <v>0</v>
      </c>
      <c r="G25" s="20">
        <v>0</v>
      </c>
      <c r="H25" s="20">
        <v>0</v>
      </c>
      <c r="I25" s="20">
        <v>0</v>
      </c>
      <c r="J25" s="20">
        <v>3850</v>
      </c>
      <c r="K25" s="20">
        <v>14047</v>
      </c>
      <c r="L25" s="20">
        <v>0</v>
      </c>
      <c r="M25" s="20">
        <v>0</v>
      </c>
      <c r="N25" s="20">
        <v>0</v>
      </c>
      <c r="O25" s="20">
        <f t="shared" si="0"/>
        <v>37406</v>
      </c>
    </row>
    <row r="26" spans="1:15" s="17" customFormat="1" ht="21.75" customHeight="1" outlineLevel="1" x14ac:dyDescent="0.2">
      <c r="A26" s="18">
        <v>216001</v>
      </c>
      <c r="B26" s="21" t="s">
        <v>32</v>
      </c>
      <c r="C26" s="20">
        <v>0</v>
      </c>
      <c r="D26" s="20">
        <v>5144</v>
      </c>
      <c r="E26" s="20">
        <v>0</v>
      </c>
      <c r="F26" s="20">
        <v>1738</v>
      </c>
      <c r="G26" s="20">
        <v>182490</v>
      </c>
      <c r="H26" s="20">
        <v>0</v>
      </c>
      <c r="I26" s="20">
        <v>3692</v>
      </c>
      <c r="J26" s="20">
        <v>0</v>
      </c>
      <c r="K26" s="20">
        <v>552</v>
      </c>
      <c r="L26" s="20">
        <v>520</v>
      </c>
      <c r="M26" s="20">
        <v>0</v>
      </c>
      <c r="N26" s="20">
        <v>0</v>
      </c>
      <c r="O26" s="20">
        <f t="shared" si="0"/>
        <v>194136</v>
      </c>
    </row>
    <row r="27" spans="1:15" s="17" customFormat="1" ht="21.75" customHeight="1" outlineLevel="1" x14ac:dyDescent="0.2">
      <c r="A27" s="18">
        <v>217001</v>
      </c>
      <c r="B27" s="21" t="s">
        <v>33</v>
      </c>
      <c r="C27" s="20">
        <v>0</v>
      </c>
      <c r="D27" s="20">
        <v>0</v>
      </c>
      <c r="E27" s="20">
        <v>0</v>
      </c>
      <c r="F27" s="20">
        <v>321200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f t="shared" si="0"/>
        <v>321200</v>
      </c>
    </row>
    <row r="28" spans="1:15" s="17" customFormat="1" ht="21.75" customHeight="1" outlineLevel="1" x14ac:dyDescent="0.2">
      <c r="A28" s="18">
        <v>223001</v>
      </c>
      <c r="B28" s="21" t="s">
        <v>34</v>
      </c>
      <c r="C28" s="20">
        <v>0</v>
      </c>
      <c r="D28" s="20">
        <v>4560</v>
      </c>
      <c r="E28" s="20">
        <v>3472</v>
      </c>
      <c r="F28" s="20">
        <v>108</v>
      </c>
      <c r="G28" s="20">
        <v>456</v>
      </c>
      <c r="H28" s="20">
        <v>0</v>
      </c>
      <c r="I28" s="20">
        <v>0</v>
      </c>
      <c r="J28" s="20">
        <v>456</v>
      </c>
      <c r="K28" s="20">
        <v>108</v>
      </c>
      <c r="L28" s="20">
        <v>0</v>
      </c>
      <c r="M28" s="20">
        <v>0</v>
      </c>
      <c r="N28" s="20">
        <v>0</v>
      </c>
      <c r="O28" s="20">
        <f t="shared" si="0"/>
        <v>9160</v>
      </c>
    </row>
    <row r="29" spans="1:15" s="17" customFormat="1" ht="21.75" customHeight="1" outlineLevel="1" x14ac:dyDescent="0.2">
      <c r="A29" s="18">
        <v>242001</v>
      </c>
      <c r="B29" s="21" t="s">
        <v>109</v>
      </c>
      <c r="C29" s="20">
        <v>180</v>
      </c>
      <c r="D29" s="20">
        <v>180</v>
      </c>
      <c r="E29" s="20">
        <v>180</v>
      </c>
      <c r="F29" s="20">
        <v>180</v>
      </c>
      <c r="G29" s="20">
        <v>180</v>
      </c>
      <c r="H29" s="20">
        <v>180</v>
      </c>
      <c r="I29" s="20">
        <v>180</v>
      </c>
      <c r="J29" s="20">
        <v>180</v>
      </c>
      <c r="K29" s="20">
        <v>180</v>
      </c>
      <c r="L29" s="20">
        <v>180</v>
      </c>
      <c r="M29" s="20">
        <v>180</v>
      </c>
      <c r="N29" s="20">
        <v>180</v>
      </c>
      <c r="O29" s="20">
        <f t="shared" si="0"/>
        <v>2160</v>
      </c>
    </row>
    <row r="30" spans="1:15" s="17" customFormat="1" ht="21.75" customHeight="1" outlineLevel="1" x14ac:dyDescent="0.2">
      <c r="A30" s="18">
        <v>244001</v>
      </c>
      <c r="B30" s="21" t="s">
        <v>35</v>
      </c>
      <c r="C30" s="20">
        <v>200</v>
      </c>
      <c r="D30" s="20">
        <v>200</v>
      </c>
      <c r="E30" s="20">
        <v>200</v>
      </c>
      <c r="F30" s="20">
        <v>750</v>
      </c>
      <c r="G30" s="20">
        <v>200</v>
      </c>
      <c r="H30" s="20">
        <v>200</v>
      </c>
      <c r="I30" s="20">
        <v>200</v>
      </c>
      <c r="J30" s="20">
        <v>200</v>
      </c>
      <c r="K30" s="20">
        <v>200</v>
      </c>
      <c r="L30" s="20">
        <v>200</v>
      </c>
      <c r="M30" s="20">
        <v>200</v>
      </c>
      <c r="N30" s="20">
        <v>200</v>
      </c>
      <c r="O30" s="20">
        <f t="shared" si="0"/>
        <v>2950</v>
      </c>
    </row>
    <row r="31" spans="1:15" s="17" customFormat="1" ht="21.75" customHeight="1" outlineLevel="1" x14ac:dyDescent="0.2">
      <c r="A31" s="18">
        <v>245001</v>
      </c>
      <c r="B31" s="21" t="s">
        <v>36</v>
      </c>
      <c r="C31" s="20">
        <v>0</v>
      </c>
      <c r="D31" s="20">
        <v>0</v>
      </c>
      <c r="E31" s="20">
        <v>2886</v>
      </c>
      <c r="F31" s="20">
        <v>0</v>
      </c>
      <c r="G31" s="20">
        <v>0</v>
      </c>
      <c r="H31" s="20">
        <v>0</v>
      </c>
      <c r="I31" s="20">
        <v>0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f t="shared" si="0"/>
        <v>2886</v>
      </c>
    </row>
    <row r="32" spans="1:15" s="17" customFormat="1" ht="21.75" customHeight="1" outlineLevel="1" x14ac:dyDescent="0.2">
      <c r="A32" s="18">
        <v>246001</v>
      </c>
      <c r="B32" s="21" t="s">
        <v>37</v>
      </c>
      <c r="C32" s="20">
        <v>8846</v>
      </c>
      <c r="D32" s="20">
        <v>29504</v>
      </c>
      <c r="E32" s="20">
        <v>16180</v>
      </c>
      <c r="F32" s="20">
        <v>99366</v>
      </c>
      <c r="G32" s="20">
        <v>103540</v>
      </c>
      <c r="H32" s="20">
        <v>2818</v>
      </c>
      <c r="I32" s="20">
        <v>3709</v>
      </c>
      <c r="J32" s="20">
        <v>1200</v>
      </c>
      <c r="K32" s="20">
        <v>8522</v>
      </c>
      <c r="L32" s="20">
        <v>1452</v>
      </c>
      <c r="M32" s="20">
        <v>1300</v>
      </c>
      <c r="N32" s="20">
        <v>1000</v>
      </c>
      <c r="O32" s="20">
        <f t="shared" si="0"/>
        <v>277437</v>
      </c>
    </row>
    <row r="33" spans="1:15" s="17" customFormat="1" ht="21.75" customHeight="1" outlineLevel="1" x14ac:dyDescent="0.2">
      <c r="A33" s="18">
        <v>246002</v>
      </c>
      <c r="B33" s="21" t="s">
        <v>38</v>
      </c>
      <c r="C33" s="20">
        <v>0</v>
      </c>
      <c r="D33" s="20">
        <v>12954</v>
      </c>
      <c r="E33" s="20">
        <v>0</v>
      </c>
      <c r="F33" s="20">
        <v>304</v>
      </c>
      <c r="G33" s="20">
        <v>0</v>
      </c>
      <c r="H33" s="20">
        <v>0</v>
      </c>
      <c r="I33" s="20">
        <v>2650</v>
      </c>
      <c r="J33" s="20">
        <v>190</v>
      </c>
      <c r="K33" s="20">
        <v>0</v>
      </c>
      <c r="L33" s="20">
        <v>76</v>
      </c>
      <c r="M33" s="20">
        <v>0</v>
      </c>
      <c r="N33" s="20">
        <v>0</v>
      </c>
      <c r="O33" s="20">
        <f t="shared" si="0"/>
        <v>16174</v>
      </c>
    </row>
    <row r="34" spans="1:15" s="17" customFormat="1" ht="21.75" customHeight="1" outlineLevel="1" x14ac:dyDescent="0.2">
      <c r="A34" s="18">
        <v>247001</v>
      </c>
      <c r="B34" s="21" t="s">
        <v>39</v>
      </c>
      <c r="C34" s="20">
        <v>840</v>
      </c>
      <c r="D34" s="20">
        <v>11838</v>
      </c>
      <c r="E34" s="20">
        <v>8044</v>
      </c>
      <c r="F34" s="20">
        <v>3458</v>
      </c>
      <c r="G34" s="20">
        <v>2200</v>
      </c>
      <c r="H34" s="20">
        <v>700</v>
      </c>
      <c r="I34" s="20">
        <v>5026</v>
      </c>
      <c r="J34" s="20">
        <v>920</v>
      </c>
      <c r="K34" s="20">
        <v>3200</v>
      </c>
      <c r="L34" s="20">
        <v>700</v>
      </c>
      <c r="M34" s="20">
        <v>700</v>
      </c>
      <c r="N34" s="20">
        <v>700</v>
      </c>
      <c r="O34" s="20">
        <f t="shared" si="0"/>
        <v>38326</v>
      </c>
    </row>
    <row r="35" spans="1:15" s="17" customFormat="1" ht="21.75" customHeight="1" outlineLevel="1" x14ac:dyDescent="0.2">
      <c r="A35" s="18">
        <v>248001</v>
      </c>
      <c r="B35" s="21" t="s">
        <v>40</v>
      </c>
      <c r="C35" s="20">
        <v>0</v>
      </c>
      <c r="D35" s="20">
        <v>0</v>
      </c>
      <c r="E35" s="20">
        <v>0</v>
      </c>
      <c r="F35" s="20">
        <v>4600</v>
      </c>
      <c r="G35" s="20">
        <v>12100</v>
      </c>
      <c r="H35" s="20">
        <v>4400</v>
      </c>
      <c r="I35" s="20">
        <v>0</v>
      </c>
      <c r="J35" s="20">
        <v>0</v>
      </c>
      <c r="K35" s="20">
        <v>0</v>
      </c>
      <c r="L35" s="20">
        <v>0</v>
      </c>
      <c r="M35" s="20">
        <v>0</v>
      </c>
      <c r="N35" s="20">
        <v>0</v>
      </c>
      <c r="O35" s="20">
        <f t="shared" si="0"/>
        <v>21100</v>
      </c>
    </row>
    <row r="36" spans="1:15" s="17" customFormat="1" ht="21.75" customHeight="1" outlineLevel="1" x14ac:dyDescent="0.2">
      <c r="A36" s="18">
        <v>249001</v>
      </c>
      <c r="B36" s="21" t="s">
        <v>41</v>
      </c>
      <c r="C36" s="20">
        <v>816</v>
      </c>
      <c r="D36" s="20">
        <v>8734</v>
      </c>
      <c r="E36" s="20">
        <v>13273</v>
      </c>
      <c r="F36" s="20">
        <v>17594</v>
      </c>
      <c r="G36" s="20">
        <v>97658</v>
      </c>
      <c r="H36" s="20">
        <v>1990</v>
      </c>
      <c r="I36" s="20">
        <v>5604</v>
      </c>
      <c r="J36" s="20">
        <v>4924</v>
      </c>
      <c r="K36" s="20">
        <v>3062</v>
      </c>
      <c r="L36" s="20">
        <v>2546</v>
      </c>
      <c r="M36" s="20">
        <v>1468</v>
      </c>
      <c r="N36" s="20">
        <v>800</v>
      </c>
      <c r="O36" s="20">
        <f t="shared" si="0"/>
        <v>158469</v>
      </c>
    </row>
    <row r="37" spans="1:15" s="17" customFormat="1" ht="21.75" customHeight="1" outlineLevel="1" x14ac:dyDescent="0.2">
      <c r="A37" s="18">
        <v>251001</v>
      </c>
      <c r="B37" s="21" t="s">
        <v>42</v>
      </c>
      <c r="C37" s="20">
        <v>8368</v>
      </c>
      <c r="D37" s="20">
        <v>10742</v>
      </c>
      <c r="E37" s="20">
        <v>11600</v>
      </c>
      <c r="F37" s="20">
        <v>39882</v>
      </c>
      <c r="G37" s="20">
        <v>15590</v>
      </c>
      <c r="H37" s="20">
        <v>800</v>
      </c>
      <c r="I37" s="20">
        <v>478</v>
      </c>
      <c r="J37" s="20">
        <v>0</v>
      </c>
      <c r="K37" s="20">
        <v>9190</v>
      </c>
      <c r="L37" s="20">
        <v>478</v>
      </c>
      <c r="M37" s="20">
        <v>0</v>
      </c>
      <c r="N37" s="20">
        <v>0</v>
      </c>
      <c r="O37" s="20">
        <f t="shared" si="0"/>
        <v>97128</v>
      </c>
    </row>
    <row r="38" spans="1:15" s="17" customFormat="1" ht="21.75" customHeight="1" outlineLevel="1" x14ac:dyDescent="0.2">
      <c r="A38" s="18">
        <v>252001</v>
      </c>
      <c r="B38" s="21" t="s">
        <v>43</v>
      </c>
      <c r="C38" s="20">
        <v>0</v>
      </c>
      <c r="D38" s="20">
        <v>1690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f t="shared" si="0"/>
        <v>1690</v>
      </c>
    </row>
    <row r="39" spans="1:15" s="17" customFormat="1" ht="21.75" customHeight="1" outlineLevel="1" x14ac:dyDescent="0.2">
      <c r="A39" s="18">
        <v>253001</v>
      </c>
      <c r="B39" s="21" t="s">
        <v>44</v>
      </c>
      <c r="C39" s="20">
        <v>0</v>
      </c>
      <c r="D39" s="20">
        <v>7667</v>
      </c>
      <c r="E39" s="20">
        <v>1496</v>
      </c>
      <c r="F39" s="20">
        <v>13678</v>
      </c>
      <c r="G39" s="20">
        <v>0</v>
      </c>
      <c r="H39" s="20">
        <v>850</v>
      </c>
      <c r="I39" s="20">
        <v>8708</v>
      </c>
      <c r="J39" s="20">
        <v>69</v>
      </c>
      <c r="K39" s="20">
        <v>1092</v>
      </c>
      <c r="L39" s="20">
        <v>8169</v>
      </c>
      <c r="M39" s="20">
        <v>0</v>
      </c>
      <c r="N39" s="20">
        <v>0</v>
      </c>
      <c r="O39" s="20">
        <f t="shared" si="0"/>
        <v>41729</v>
      </c>
    </row>
    <row r="40" spans="1:15" s="17" customFormat="1" ht="21.75" customHeight="1" outlineLevel="1" x14ac:dyDescent="0.2">
      <c r="A40" s="18">
        <v>254001</v>
      </c>
      <c r="B40" s="21" t="s">
        <v>45</v>
      </c>
      <c r="C40" s="20">
        <v>0</v>
      </c>
      <c r="D40" s="20">
        <v>2298</v>
      </c>
      <c r="E40" s="20">
        <v>0</v>
      </c>
      <c r="F40" s="20">
        <v>6850</v>
      </c>
      <c r="G40" s="20">
        <v>0</v>
      </c>
      <c r="H40" s="20">
        <v>0</v>
      </c>
      <c r="I40" s="20">
        <v>3440</v>
      </c>
      <c r="J40" s="20">
        <v>0</v>
      </c>
      <c r="K40" s="20">
        <v>699</v>
      </c>
      <c r="L40" s="20">
        <v>2358</v>
      </c>
      <c r="M40" s="20">
        <v>0</v>
      </c>
      <c r="N40" s="20">
        <v>0</v>
      </c>
      <c r="O40" s="20">
        <f t="shared" si="0"/>
        <v>15645</v>
      </c>
    </row>
    <row r="41" spans="1:15" s="17" customFormat="1" ht="21.75" customHeight="1" outlineLevel="1" x14ac:dyDescent="0.2">
      <c r="A41" s="18">
        <v>255001</v>
      </c>
      <c r="B41" s="21" t="s">
        <v>46</v>
      </c>
      <c r="C41" s="20">
        <v>0</v>
      </c>
      <c r="D41" s="20">
        <v>15586</v>
      </c>
      <c r="E41" s="20">
        <v>170</v>
      </c>
      <c r="F41" s="20">
        <v>78</v>
      </c>
      <c r="G41" s="20">
        <v>0</v>
      </c>
      <c r="H41" s="20">
        <v>3338</v>
      </c>
      <c r="I41" s="20">
        <v>0</v>
      </c>
      <c r="J41" s="20">
        <v>78</v>
      </c>
      <c r="K41" s="20">
        <v>0</v>
      </c>
      <c r="L41" s="20">
        <v>64</v>
      </c>
      <c r="M41" s="20">
        <v>26</v>
      </c>
      <c r="N41" s="20">
        <v>0</v>
      </c>
      <c r="O41" s="20">
        <f t="shared" si="0"/>
        <v>19340</v>
      </c>
    </row>
    <row r="42" spans="1:15" s="17" customFormat="1" ht="21.75" customHeight="1" outlineLevel="1" x14ac:dyDescent="0.2">
      <c r="A42" s="18">
        <v>256001</v>
      </c>
      <c r="B42" s="21" t="s">
        <v>47</v>
      </c>
      <c r="C42" s="20">
        <v>5604</v>
      </c>
      <c r="D42" s="20">
        <v>10788</v>
      </c>
      <c r="E42" s="20">
        <v>2632</v>
      </c>
      <c r="F42" s="20">
        <v>5040</v>
      </c>
      <c r="G42" s="20">
        <v>850</v>
      </c>
      <c r="H42" s="20">
        <v>1850</v>
      </c>
      <c r="I42" s="20">
        <v>5374</v>
      </c>
      <c r="J42" s="20">
        <v>850</v>
      </c>
      <c r="K42" s="20">
        <v>1850</v>
      </c>
      <c r="L42" s="20">
        <v>850</v>
      </c>
      <c r="M42" s="20">
        <v>850</v>
      </c>
      <c r="N42" s="20">
        <v>850</v>
      </c>
      <c r="O42" s="20">
        <f t="shared" si="0"/>
        <v>37388</v>
      </c>
    </row>
    <row r="43" spans="1:15" s="17" customFormat="1" ht="21.75" customHeight="1" outlineLevel="1" x14ac:dyDescent="0.2">
      <c r="A43" s="18">
        <v>259001</v>
      </c>
      <c r="B43" s="21" t="s">
        <v>48</v>
      </c>
      <c r="C43" s="20">
        <v>0</v>
      </c>
      <c r="D43" s="20">
        <v>11366</v>
      </c>
      <c r="E43" s="20">
        <v>0</v>
      </c>
      <c r="F43" s="20">
        <v>0</v>
      </c>
      <c r="G43" s="20">
        <v>20000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f t="shared" si="0"/>
        <v>31366</v>
      </c>
    </row>
    <row r="44" spans="1:15" s="17" customFormat="1" ht="21.75" customHeight="1" outlineLevel="1" x14ac:dyDescent="0.2">
      <c r="A44" s="18">
        <v>261001</v>
      </c>
      <c r="B44" s="21" t="s">
        <v>101</v>
      </c>
      <c r="C44" s="20">
        <v>106281</v>
      </c>
      <c r="D44" s="20">
        <v>121325</v>
      </c>
      <c r="E44" s="20">
        <v>147258</v>
      </c>
      <c r="F44" s="20">
        <v>133809</v>
      </c>
      <c r="G44" s="20">
        <v>118266</v>
      </c>
      <c r="H44" s="20">
        <v>109544</v>
      </c>
      <c r="I44" s="20">
        <v>100334</v>
      </c>
      <c r="J44" s="20">
        <v>100513</v>
      </c>
      <c r="K44" s="20">
        <v>120743</v>
      </c>
      <c r="L44" s="20">
        <v>134948</v>
      </c>
      <c r="M44" s="20">
        <v>110916</v>
      </c>
      <c r="N44" s="20">
        <v>60755</v>
      </c>
      <c r="O44" s="20">
        <f t="shared" si="0"/>
        <v>1364692</v>
      </c>
    </row>
    <row r="45" spans="1:15" s="17" customFormat="1" ht="21.75" customHeight="1" outlineLevel="1" x14ac:dyDescent="0.2">
      <c r="A45" s="18">
        <v>271001</v>
      </c>
      <c r="B45" s="21" t="s">
        <v>49</v>
      </c>
      <c r="C45" s="20">
        <v>0</v>
      </c>
      <c r="D45" s="20">
        <v>31900</v>
      </c>
      <c r="E45" s="20">
        <v>550</v>
      </c>
      <c r="F45" s="20">
        <v>5000</v>
      </c>
      <c r="G45" s="20">
        <v>0</v>
      </c>
      <c r="H45" s="20">
        <v>0</v>
      </c>
      <c r="I45" s="20">
        <v>0</v>
      </c>
      <c r="J45" s="20">
        <v>0</v>
      </c>
      <c r="K45" s="20">
        <v>0</v>
      </c>
      <c r="L45" s="20">
        <v>0</v>
      </c>
      <c r="M45" s="20">
        <v>0</v>
      </c>
      <c r="N45" s="20">
        <v>0</v>
      </c>
      <c r="O45" s="20">
        <f t="shared" si="0"/>
        <v>37450</v>
      </c>
    </row>
    <row r="46" spans="1:15" s="17" customFormat="1" ht="21.75" customHeight="1" outlineLevel="1" x14ac:dyDescent="0.2">
      <c r="A46" s="18">
        <v>272001</v>
      </c>
      <c r="B46" s="21" t="s">
        <v>50</v>
      </c>
      <c r="C46" s="20">
        <v>0</v>
      </c>
      <c r="D46" s="20">
        <v>3800</v>
      </c>
      <c r="E46" s="20">
        <v>0</v>
      </c>
      <c r="F46" s="20">
        <v>0</v>
      </c>
      <c r="G46" s="20">
        <v>6866</v>
      </c>
      <c r="H46" s="20">
        <v>4150</v>
      </c>
      <c r="I46" s="20">
        <v>1900</v>
      </c>
      <c r="J46" s="20">
        <v>0</v>
      </c>
      <c r="K46" s="20">
        <v>0</v>
      </c>
      <c r="L46" s="20">
        <v>0</v>
      </c>
      <c r="M46" s="20">
        <v>0</v>
      </c>
      <c r="N46" s="20">
        <v>0</v>
      </c>
      <c r="O46" s="20">
        <f t="shared" si="0"/>
        <v>16716</v>
      </c>
    </row>
    <row r="47" spans="1:15" s="17" customFormat="1" ht="21.75" customHeight="1" outlineLevel="1" x14ac:dyDescent="0.2">
      <c r="A47" s="18">
        <v>273001</v>
      </c>
      <c r="B47" s="21" t="s">
        <v>51</v>
      </c>
      <c r="C47" s="20">
        <v>2606</v>
      </c>
      <c r="D47" s="20">
        <v>33148</v>
      </c>
      <c r="E47" s="20">
        <v>0</v>
      </c>
      <c r="F47" s="20">
        <v>316</v>
      </c>
      <c r="G47" s="20">
        <v>3300</v>
      </c>
      <c r="H47" s="20">
        <v>924</v>
      </c>
      <c r="I47" s="20">
        <v>0</v>
      </c>
      <c r="J47" s="20">
        <v>0</v>
      </c>
      <c r="K47" s="20">
        <v>2066</v>
      </c>
      <c r="L47" s="20">
        <v>0</v>
      </c>
      <c r="M47" s="20">
        <v>0</v>
      </c>
      <c r="N47" s="20">
        <v>0</v>
      </c>
      <c r="O47" s="20">
        <f t="shared" si="0"/>
        <v>42360</v>
      </c>
    </row>
    <row r="48" spans="1:15" s="17" customFormat="1" ht="21.75" customHeight="1" outlineLevel="1" x14ac:dyDescent="0.2">
      <c r="A48" s="18">
        <v>274001</v>
      </c>
      <c r="B48" s="21" t="s">
        <v>52</v>
      </c>
      <c r="C48" s="20">
        <v>0</v>
      </c>
      <c r="D48" s="20">
        <v>0</v>
      </c>
      <c r="E48" s="20">
        <v>8855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f t="shared" si="0"/>
        <v>8855</v>
      </c>
    </row>
    <row r="49" spans="1:15" s="17" customFormat="1" ht="21.75" customHeight="1" outlineLevel="1" x14ac:dyDescent="0.2">
      <c r="A49" s="18">
        <v>291001</v>
      </c>
      <c r="B49" s="21" t="s">
        <v>53</v>
      </c>
      <c r="C49" s="20">
        <v>350</v>
      </c>
      <c r="D49" s="20">
        <v>1262</v>
      </c>
      <c r="E49" s="20">
        <v>350</v>
      </c>
      <c r="F49" s="20">
        <v>5234</v>
      </c>
      <c r="G49" s="20">
        <v>350</v>
      </c>
      <c r="H49" s="20">
        <v>350</v>
      </c>
      <c r="I49" s="20">
        <v>350</v>
      </c>
      <c r="J49" s="20">
        <v>350</v>
      </c>
      <c r="K49" s="20">
        <v>350</v>
      </c>
      <c r="L49" s="20">
        <v>350</v>
      </c>
      <c r="M49" s="20">
        <v>350</v>
      </c>
      <c r="N49" s="20">
        <v>350</v>
      </c>
      <c r="O49" s="20">
        <f t="shared" si="0"/>
        <v>9996</v>
      </c>
    </row>
    <row r="50" spans="1:15" s="17" customFormat="1" ht="21.75" customHeight="1" outlineLevel="1" x14ac:dyDescent="0.2">
      <c r="A50" s="18">
        <v>292001</v>
      </c>
      <c r="B50" s="21" t="s">
        <v>54</v>
      </c>
      <c r="C50" s="20">
        <v>0</v>
      </c>
      <c r="D50" s="20">
        <v>672</v>
      </c>
      <c r="E50" s="20">
        <v>2684</v>
      </c>
      <c r="F50" s="20">
        <v>1590</v>
      </c>
      <c r="G50" s="20">
        <v>672</v>
      </c>
      <c r="H50" s="20">
        <v>30336</v>
      </c>
      <c r="I50" s="20">
        <v>0</v>
      </c>
      <c r="J50" s="20">
        <v>336</v>
      </c>
      <c r="K50" s="20">
        <v>0</v>
      </c>
      <c r="L50" s="20">
        <v>732</v>
      </c>
      <c r="M50" s="20">
        <v>0</v>
      </c>
      <c r="N50" s="20">
        <v>336</v>
      </c>
      <c r="O50" s="20">
        <f t="shared" si="0"/>
        <v>37358</v>
      </c>
    </row>
    <row r="51" spans="1:15" s="17" customFormat="1" ht="21.75" customHeight="1" outlineLevel="1" x14ac:dyDescent="0.2">
      <c r="A51" s="18">
        <v>293001</v>
      </c>
      <c r="B51" s="21" t="s">
        <v>102</v>
      </c>
      <c r="C51" s="20">
        <v>0</v>
      </c>
      <c r="D51" s="20">
        <v>3400</v>
      </c>
      <c r="E51" s="20">
        <v>0</v>
      </c>
      <c r="F51" s="20">
        <v>0</v>
      </c>
      <c r="G51" s="20">
        <v>0</v>
      </c>
      <c r="H51" s="20">
        <v>0</v>
      </c>
      <c r="I51" s="20">
        <v>400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f t="shared" si="0"/>
        <v>3800</v>
      </c>
    </row>
    <row r="52" spans="1:15" s="17" customFormat="1" ht="21.75" customHeight="1" outlineLevel="1" x14ac:dyDescent="0.2">
      <c r="A52" s="18">
        <v>294001</v>
      </c>
      <c r="B52" s="21" t="s">
        <v>55</v>
      </c>
      <c r="C52" s="20">
        <v>384</v>
      </c>
      <c r="D52" s="20">
        <v>76010</v>
      </c>
      <c r="E52" s="20">
        <v>6796</v>
      </c>
      <c r="F52" s="20">
        <v>45584</v>
      </c>
      <c r="G52" s="20">
        <v>25064</v>
      </c>
      <c r="H52" s="20">
        <v>692</v>
      </c>
      <c r="I52" s="20">
        <v>35582</v>
      </c>
      <c r="J52" s="20">
        <v>0</v>
      </c>
      <c r="K52" s="20">
        <v>7966</v>
      </c>
      <c r="L52" s="20">
        <v>384</v>
      </c>
      <c r="M52" s="20">
        <v>0</v>
      </c>
      <c r="N52" s="20">
        <v>0</v>
      </c>
      <c r="O52" s="20">
        <f t="shared" si="0"/>
        <v>198462</v>
      </c>
    </row>
    <row r="53" spans="1:15" s="17" customFormat="1" ht="21.75" customHeight="1" outlineLevel="1" x14ac:dyDescent="0.2">
      <c r="A53" s="24"/>
      <c r="B53" s="25" t="s">
        <v>18</v>
      </c>
      <c r="C53" s="26">
        <f t="shared" ref="C53:O53" si="2">SUM(C20:C52)</f>
        <v>181339</v>
      </c>
      <c r="D53" s="26">
        <f t="shared" si="2"/>
        <v>554377</v>
      </c>
      <c r="E53" s="26">
        <f t="shared" si="2"/>
        <v>327302</v>
      </c>
      <c r="F53" s="26">
        <f t="shared" si="2"/>
        <v>1698705</v>
      </c>
      <c r="G53" s="26">
        <f t="shared" si="2"/>
        <v>607394</v>
      </c>
      <c r="H53" s="26">
        <f t="shared" si="2"/>
        <v>457350</v>
      </c>
      <c r="I53" s="26">
        <f t="shared" si="2"/>
        <v>222848</v>
      </c>
      <c r="J53" s="26">
        <f t="shared" si="2"/>
        <v>135091</v>
      </c>
      <c r="K53" s="26">
        <f t="shared" si="2"/>
        <v>472132</v>
      </c>
      <c r="L53" s="26">
        <f t="shared" si="2"/>
        <v>225806</v>
      </c>
      <c r="M53" s="26">
        <f t="shared" si="2"/>
        <v>131220</v>
      </c>
      <c r="N53" s="26">
        <f t="shared" si="2"/>
        <v>70032</v>
      </c>
      <c r="O53" s="26">
        <f t="shared" si="2"/>
        <v>5083596</v>
      </c>
    </row>
    <row r="54" spans="1:15" s="17" customFormat="1" ht="21.75" customHeight="1" outlineLevel="1" x14ac:dyDescent="0.2">
      <c r="A54" s="18">
        <v>311001</v>
      </c>
      <c r="B54" s="19" t="s">
        <v>87</v>
      </c>
      <c r="C54" s="20">
        <v>154500</v>
      </c>
      <c r="D54" s="20">
        <v>154500</v>
      </c>
      <c r="E54" s="20">
        <v>154500</v>
      </c>
      <c r="F54" s="20">
        <v>154500</v>
      </c>
      <c r="G54" s="20">
        <v>154500</v>
      </c>
      <c r="H54" s="20">
        <v>154500</v>
      </c>
      <c r="I54" s="20">
        <v>154500</v>
      </c>
      <c r="J54" s="20">
        <v>154500</v>
      </c>
      <c r="K54" s="20">
        <v>179500</v>
      </c>
      <c r="L54" s="20">
        <v>179500</v>
      </c>
      <c r="M54" s="20">
        <v>219500</v>
      </c>
      <c r="N54" s="20">
        <v>219500</v>
      </c>
      <c r="O54" s="20">
        <f t="shared" si="0"/>
        <v>2034000</v>
      </c>
    </row>
    <row r="55" spans="1:15" s="17" customFormat="1" ht="21.75" customHeight="1" outlineLevel="1" x14ac:dyDescent="0.2">
      <c r="A55" s="18">
        <v>312001</v>
      </c>
      <c r="B55" s="19" t="s">
        <v>56</v>
      </c>
      <c r="C55" s="20">
        <v>0</v>
      </c>
      <c r="D55" s="20">
        <v>4000</v>
      </c>
      <c r="E55" s="20">
        <v>1200</v>
      </c>
      <c r="F55" s="20">
        <v>0</v>
      </c>
      <c r="G55" s="20">
        <v>5200</v>
      </c>
      <c r="H55" s="20">
        <v>0</v>
      </c>
      <c r="I55" s="20">
        <v>0</v>
      </c>
      <c r="J55" s="20">
        <v>0</v>
      </c>
      <c r="K55" s="20">
        <v>4000</v>
      </c>
      <c r="L55" s="20">
        <v>0</v>
      </c>
      <c r="M55" s="20">
        <v>0</v>
      </c>
      <c r="N55" s="20">
        <v>0</v>
      </c>
      <c r="O55" s="20">
        <f t="shared" si="0"/>
        <v>14400</v>
      </c>
    </row>
    <row r="56" spans="1:15" s="17" customFormat="1" ht="21.75" customHeight="1" outlineLevel="1" x14ac:dyDescent="0.2">
      <c r="A56" s="18">
        <v>313001</v>
      </c>
      <c r="B56" s="19" t="s">
        <v>88</v>
      </c>
      <c r="C56" s="20">
        <v>12000</v>
      </c>
      <c r="D56" s="20">
        <v>12000</v>
      </c>
      <c r="E56" s="20">
        <v>12000</v>
      </c>
      <c r="F56" s="20">
        <v>12000</v>
      </c>
      <c r="G56" s="20">
        <v>12000</v>
      </c>
      <c r="H56" s="20">
        <v>12000</v>
      </c>
      <c r="I56" s="20">
        <v>12000</v>
      </c>
      <c r="J56" s="20">
        <v>12000</v>
      </c>
      <c r="K56" s="20">
        <v>12000</v>
      </c>
      <c r="L56" s="20">
        <v>12000</v>
      </c>
      <c r="M56" s="20">
        <v>12000</v>
      </c>
      <c r="N56" s="20">
        <v>12000</v>
      </c>
      <c r="O56" s="20">
        <f t="shared" si="0"/>
        <v>144000</v>
      </c>
    </row>
    <row r="57" spans="1:15" s="17" customFormat="1" ht="21.75" customHeight="1" outlineLevel="1" x14ac:dyDescent="0.2">
      <c r="A57" s="18">
        <v>314001</v>
      </c>
      <c r="B57" s="19" t="s">
        <v>57</v>
      </c>
      <c r="C57" s="20">
        <v>26680</v>
      </c>
      <c r="D57" s="20">
        <v>26680</v>
      </c>
      <c r="E57" s="20">
        <v>26680</v>
      </c>
      <c r="F57" s="20">
        <v>26680</v>
      </c>
      <c r="G57" s="20">
        <v>26680</v>
      </c>
      <c r="H57" s="20">
        <v>26680</v>
      </c>
      <c r="I57" s="20">
        <v>26680</v>
      </c>
      <c r="J57" s="20">
        <v>26680</v>
      </c>
      <c r="K57" s="20">
        <v>26680</v>
      </c>
      <c r="L57" s="20">
        <v>26680</v>
      </c>
      <c r="M57" s="20">
        <v>26680</v>
      </c>
      <c r="N57" s="20">
        <v>26680</v>
      </c>
      <c r="O57" s="20">
        <f t="shared" si="0"/>
        <v>320160</v>
      </c>
    </row>
    <row r="58" spans="1:15" s="17" customFormat="1" ht="24.75" customHeight="1" outlineLevel="1" x14ac:dyDescent="0.2">
      <c r="A58" s="18">
        <v>317001</v>
      </c>
      <c r="B58" s="21" t="s">
        <v>58</v>
      </c>
      <c r="C58" s="20">
        <v>114000</v>
      </c>
      <c r="D58" s="20">
        <v>114000</v>
      </c>
      <c r="E58" s="20">
        <v>114000</v>
      </c>
      <c r="F58" s="20">
        <v>114000</v>
      </c>
      <c r="G58" s="20">
        <v>114000</v>
      </c>
      <c r="H58" s="20">
        <v>114000</v>
      </c>
      <c r="I58" s="20">
        <v>114000</v>
      </c>
      <c r="J58" s="20">
        <v>114000</v>
      </c>
      <c r="K58" s="20">
        <v>114000</v>
      </c>
      <c r="L58" s="20">
        <v>114000</v>
      </c>
      <c r="M58" s="20">
        <v>114000</v>
      </c>
      <c r="N58" s="20">
        <v>114000</v>
      </c>
      <c r="O58" s="20">
        <f t="shared" si="0"/>
        <v>1368000</v>
      </c>
    </row>
    <row r="59" spans="1:15" s="17" customFormat="1" ht="21" customHeight="1" outlineLevel="1" x14ac:dyDescent="0.2">
      <c r="A59" s="18">
        <v>318001</v>
      </c>
      <c r="B59" s="19" t="s">
        <v>59</v>
      </c>
      <c r="C59" s="20">
        <v>0</v>
      </c>
      <c r="D59" s="20">
        <v>1945</v>
      </c>
      <c r="E59" s="20">
        <v>2002</v>
      </c>
      <c r="F59" s="20">
        <v>2829</v>
      </c>
      <c r="G59" s="20">
        <v>824</v>
      </c>
      <c r="H59" s="20">
        <v>2239</v>
      </c>
      <c r="I59" s="20">
        <v>294</v>
      </c>
      <c r="J59" s="20">
        <v>883</v>
      </c>
      <c r="K59" s="20">
        <v>0</v>
      </c>
      <c r="L59" s="20">
        <v>1180</v>
      </c>
      <c r="M59" s="20">
        <v>294</v>
      </c>
      <c r="N59" s="20">
        <v>295</v>
      </c>
      <c r="O59" s="20">
        <f t="shared" si="0"/>
        <v>12785</v>
      </c>
    </row>
    <row r="60" spans="1:15" s="17" customFormat="1" ht="21" customHeight="1" outlineLevel="1" x14ac:dyDescent="0.2">
      <c r="A60" s="18">
        <v>323002</v>
      </c>
      <c r="B60" s="19" t="s">
        <v>60</v>
      </c>
      <c r="C60" s="20">
        <v>23116</v>
      </c>
      <c r="D60" s="20">
        <v>23604</v>
      </c>
      <c r="E60" s="20">
        <v>28525</v>
      </c>
      <c r="F60" s="20">
        <v>31584</v>
      </c>
      <c r="G60" s="20">
        <v>29605</v>
      </c>
      <c r="H60" s="20">
        <v>27327</v>
      </c>
      <c r="I60" s="20">
        <v>28747</v>
      </c>
      <c r="J60" s="20">
        <v>28066</v>
      </c>
      <c r="K60" s="20">
        <v>33795</v>
      </c>
      <c r="L60" s="20">
        <v>28510</v>
      </c>
      <c r="M60" s="20">
        <v>27802</v>
      </c>
      <c r="N60" s="20">
        <v>24654</v>
      </c>
      <c r="O60" s="20">
        <f t="shared" si="0"/>
        <v>335335</v>
      </c>
    </row>
    <row r="61" spans="1:15" s="17" customFormat="1" ht="21" customHeight="1" outlineLevel="1" x14ac:dyDescent="0.2">
      <c r="A61" s="18">
        <v>325001</v>
      </c>
      <c r="B61" s="19" t="s">
        <v>89</v>
      </c>
      <c r="C61" s="20">
        <v>0</v>
      </c>
      <c r="D61" s="20">
        <v>7656</v>
      </c>
      <c r="E61" s="20">
        <v>7656</v>
      </c>
      <c r="F61" s="20">
        <v>12936</v>
      </c>
      <c r="G61" s="20">
        <v>7656</v>
      </c>
      <c r="H61" s="20">
        <v>7656</v>
      </c>
      <c r="I61" s="20">
        <v>0</v>
      </c>
      <c r="J61" s="20">
        <v>22968</v>
      </c>
      <c r="K61" s="20">
        <v>7656</v>
      </c>
      <c r="L61" s="20">
        <v>12936</v>
      </c>
      <c r="M61" s="20">
        <v>0</v>
      </c>
      <c r="N61" s="20">
        <v>0</v>
      </c>
      <c r="O61" s="20">
        <f t="shared" si="0"/>
        <v>87120</v>
      </c>
    </row>
    <row r="62" spans="1:15" s="17" customFormat="1" ht="21" customHeight="1" outlineLevel="1" x14ac:dyDescent="0.2">
      <c r="A62" s="18">
        <v>327001</v>
      </c>
      <c r="B62" s="19" t="s">
        <v>61</v>
      </c>
      <c r="C62" s="20">
        <v>39300</v>
      </c>
      <c r="D62" s="20">
        <v>28000</v>
      </c>
      <c r="E62" s="20">
        <v>0</v>
      </c>
      <c r="F62" s="20">
        <v>0</v>
      </c>
      <c r="G62" s="20">
        <v>0</v>
      </c>
      <c r="H62" s="20">
        <v>419700</v>
      </c>
      <c r="I62" s="20">
        <v>0</v>
      </c>
      <c r="J62" s="20">
        <v>70000</v>
      </c>
      <c r="K62" s="20">
        <v>185000</v>
      </c>
      <c r="L62" s="20">
        <v>0</v>
      </c>
      <c r="M62" s="20">
        <v>0</v>
      </c>
      <c r="N62" s="20">
        <v>0</v>
      </c>
      <c r="O62" s="20">
        <f t="shared" si="0"/>
        <v>742000</v>
      </c>
    </row>
    <row r="63" spans="1:15" s="17" customFormat="1" ht="21" customHeight="1" outlineLevel="1" x14ac:dyDescent="0.2">
      <c r="A63" s="18">
        <v>329001</v>
      </c>
      <c r="B63" s="19" t="s">
        <v>62</v>
      </c>
      <c r="C63" s="20">
        <v>48540</v>
      </c>
      <c r="D63" s="20">
        <v>0</v>
      </c>
      <c r="E63" s="20">
        <v>0</v>
      </c>
      <c r="F63" s="20">
        <v>14500</v>
      </c>
      <c r="G63" s="20">
        <v>56790</v>
      </c>
      <c r="H63" s="20">
        <v>5500</v>
      </c>
      <c r="I63" s="20">
        <v>0</v>
      </c>
      <c r="J63" s="20">
        <v>0</v>
      </c>
      <c r="K63" s="20">
        <v>48540</v>
      </c>
      <c r="L63" s="20">
        <v>37750</v>
      </c>
      <c r="M63" s="20">
        <v>28750</v>
      </c>
      <c r="N63" s="20">
        <v>0</v>
      </c>
      <c r="O63" s="20">
        <f t="shared" si="0"/>
        <v>240370</v>
      </c>
    </row>
    <row r="64" spans="1:15" s="17" customFormat="1" ht="28.5" customHeight="1" outlineLevel="1" x14ac:dyDescent="0.2">
      <c r="A64" s="18">
        <v>331002</v>
      </c>
      <c r="B64" s="21" t="s">
        <v>90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2500</v>
      </c>
      <c r="I64" s="20">
        <v>0</v>
      </c>
      <c r="J64" s="20">
        <v>0</v>
      </c>
      <c r="K64" s="20">
        <v>0</v>
      </c>
      <c r="L64" s="20">
        <v>0</v>
      </c>
      <c r="M64" s="20">
        <v>0</v>
      </c>
      <c r="N64" s="20">
        <v>185000</v>
      </c>
      <c r="O64" s="20">
        <f t="shared" si="0"/>
        <v>187500</v>
      </c>
    </row>
    <row r="65" spans="1:15" s="17" customFormat="1" ht="21" customHeight="1" outlineLevel="1" x14ac:dyDescent="0.2">
      <c r="A65" s="18">
        <v>333001</v>
      </c>
      <c r="B65" s="19" t="s">
        <v>63</v>
      </c>
      <c r="C65" s="20">
        <v>0</v>
      </c>
      <c r="D65" s="20">
        <v>3850</v>
      </c>
      <c r="E65" s="20">
        <v>15500</v>
      </c>
      <c r="F65" s="20">
        <v>0</v>
      </c>
      <c r="G65" s="20">
        <v>3850</v>
      </c>
      <c r="H65" s="20">
        <v>0</v>
      </c>
      <c r="I65" s="20">
        <v>0</v>
      </c>
      <c r="J65" s="20">
        <v>80000</v>
      </c>
      <c r="K65" s="20">
        <v>3850</v>
      </c>
      <c r="L65" s="20">
        <v>15500</v>
      </c>
      <c r="M65" s="20">
        <v>0</v>
      </c>
      <c r="N65" s="20">
        <v>0</v>
      </c>
      <c r="O65" s="20">
        <f t="shared" si="0"/>
        <v>122550</v>
      </c>
    </row>
    <row r="66" spans="1:15" s="17" customFormat="1" ht="21" customHeight="1" outlineLevel="1" x14ac:dyDescent="0.2">
      <c r="A66" s="18">
        <v>334001</v>
      </c>
      <c r="B66" s="19" t="s">
        <v>64</v>
      </c>
      <c r="C66" s="20">
        <v>0</v>
      </c>
      <c r="D66" s="20">
        <v>30000</v>
      </c>
      <c r="E66" s="20">
        <v>14244</v>
      </c>
      <c r="F66" s="20">
        <v>11000</v>
      </c>
      <c r="G66" s="20">
        <v>0</v>
      </c>
      <c r="H66" s="20">
        <v>11000</v>
      </c>
      <c r="I66" s="20">
        <v>30524</v>
      </c>
      <c r="J66" s="20">
        <v>11000</v>
      </c>
      <c r="K66" s="20">
        <v>0</v>
      </c>
      <c r="L66" s="20">
        <v>28600</v>
      </c>
      <c r="M66" s="20">
        <v>50874</v>
      </c>
      <c r="N66" s="20">
        <v>22550</v>
      </c>
      <c r="O66" s="20">
        <f t="shared" si="0"/>
        <v>209792</v>
      </c>
    </row>
    <row r="67" spans="1:15" s="17" customFormat="1" ht="21" customHeight="1" outlineLevel="1" x14ac:dyDescent="0.2">
      <c r="A67" s="18">
        <v>336001</v>
      </c>
      <c r="B67" s="19" t="s">
        <v>65</v>
      </c>
      <c r="C67" s="20">
        <v>0</v>
      </c>
      <c r="D67" s="20">
        <v>0</v>
      </c>
      <c r="E67" s="20">
        <v>0</v>
      </c>
      <c r="F67" s="20">
        <v>0</v>
      </c>
      <c r="G67" s="20">
        <v>66</v>
      </c>
      <c r="H67" s="20">
        <v>0</v>
      </c>
      <c r="I67" s="20">
        <v>0</v>
      </c>
      <c r="J67" s="20">
        <v>44</v>
      </c>
      <c r="K67" s="20">
        <v>0</v>
      </c>
      <c r="L67" s="20">
        <v>0</v>
      </c>
      <c r="M67" s="20">
        <v>0</v>
      </c>
      <c r="N67" s="20">
        <v>0</v>
      </c>
      <c r="O67" s="20">
        <f t="shared" si="0"/>
        <v>110</v>
      </c>
    </row>
    <row r="68" spans="1:15" s="17" customFormat="1" ht="21" customHeight="1" outlineLevel="1" x14ac:dyDescent="0.2">
      <c r="A68" s="18">
        <v>336002</v>
      </c>
      <c r="B68" s="19" t="s">
        <v>91</v>
      </c>
      <c r="C68" s="20">
        <v>0</v>
      </c>
      <c r="D68" s="20">
        <v>0</v>
      </c>
      <c r="E68" s="20">
        <v>0</v>
      </c>
      <c r="F68" s="20">
        <v>119700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0</v>
      </c>
      <c r="O68" s="20">
        <f t="shared" si="0"/>
        <v>119700</v>
      </c>
    </row>
    <row r="69" spans="1:15" s="17" customFormat="1" ht="21" customHeight="1" outlineLevel="1" x14ac:dyDescent="0.2">
      <c r="A69" s="18">
        <v>338001</v>
      </c>
      <c r="B69" s="19" t="s">
        <v>66</v>
      </c>
      <c r="C69" s="20">
        <v>273000</v>
      </c>
      <c r="D69" s="20">
        <v>273000</v>
      </c>
      <c r="E69" s="20">
        <v>273000</v>
      </c>
      <c r="F69" s="20">
        <v>273000</v>
      </c>
      <c r="G69" s="20">
        <v>273000</v>
      </c>
      <c r="H69" s="20">
        <v>273000</v>
      </c>
      <c r="I69" s="20">
        <v>273000</v>
      </c>
      <c r="J69" s="20">
        <v>273000</v>
      </c>
      <c r="K69" s="20">
        <v>273000</v>
      </c>
      <c r="L69" s="20">
        <v>273000</v>
      </c>
      <c r="M69" s="20">
        <v>273000</v>
      </c>
      <c r="N69" s="20">
        <v>273000</v>
      </c>
      <c r="O69" s="20">
        <f t="shared" si="0"/>
        <v>3276000</v>
      </c>
    </row>
    <row r="70" spans="1:15" s="17" customFormat="1" ht="21" customHeight="1" outlineLevel="1" x14ac:dyDescent="0.2">
      <c r="A70" s="18">
        <v>339003</v>
      </c>
      <c r="B70" s="19" t="s">
        <v>92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20">
        <v>0</v>
      </c>
      <c r="J70" s="20">
        <f>690000-57000</f>
        <v>633000</v>
      </c>
      <c r="K70" s="20">
        <v>0</v>
      </c>
      <c r="L70" s="20">
        <v>0</v>
      </c>
      <c r="M70" s="20">
        <v>0</v>
      </c>
      <c r="N70" s="20">
        <v>0</v>
      </c>
      <c r="O70" s="20">
        <f t="shared" si="0"/>
        <v>633000</v>
      </c>
    </row>
    <row r="71" spans="1:15" s="17" customFormat="1" ht="21" customHeight="1" outlineLevel="1" x14ac:dyDescent="0.2">
      <c r="A71" s="18">
        <v>341001</v>
      </c>
      <c r="B71" s="19" t="s">
        <v>93</v>
      </c>
      <c r="C71" s="20">
        <v>15000</v>
      </c>
      <c r="D71" s="20">
        <v>15000</v>
      </c>
      <c r="E71" s="20">
        <v>15000</v>
      </c>
      <c r="F71" s="20">
        <v>15000</v>
      </c>
      <c r="G71" s="20">
        <v>15000</v>
      </c>
      <c r="H71" s="20">
        <v>15000</v>
      </c>
      <c r="I71" s="20">
        <v>15000</v>
      </c>
      <c r="J71" s="20">
        <v>15000</v>
      </c>
      <c r="K71" s="20">
        <v>15000</v>
      </c>
      <c r="L71" s="20">
        <v>15000</v>
      </c>
      <c r="M71" s="20">
        <v>15000</v>
      </c>
      <c r="N71" s="20">
        <v>15000</v>
      </c>
      <c r="O71" s="20">
        <f t="shared" si="0"/>
        <v>180000</v>
      </c>
    </row>
    <row r="72" spans="1:15" s="17" customFormat="1" ht="21" customHeight="1" outlineLevel="1" x14ac:dyDescent="0.2">
      <c r="A72" s="18">
        <v>344001</v>
      </c>
      <c r="B72" s="19" t="s">
        <v>67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18700</v>
      </c>
      <c r="M72" s="20">
        <v>0</v>
      </c>
      <c r="N72" s="20">
        <v>0</v>
      </c>
      <c r="O72" s="20">
        <f t="shared" si="0"/>
        <v>18700</v>
      </c>
    </row>
    <row r="73" spans="1:15" s="17" customFormat="1" ht="21" customHeight="1" outlineLevel="1" x14ac:dyDescent="0.2">
      <c r="A73" s="18">
        <v>345001</v>
      </c>
      <c r="B73" s="19" t="s">
        <v>94</v>
      </c>
      <c r="C73" s="20">
        <v>0</v>
      </c>
      <c r="D73" s="20">
        <v>420000</v>
      </c>
      <c r="E73" s="20">
        <v>160000</v>
      </c>
      <c r="F73" s="20">
        <v>0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f t="shared" si="0"/>
        <v>580000</v>
      </c>
    </row>
    <row r="74" spans="1:15" s="17" customFormat="1" ht="21" customHeight="1" outlineLevel="1" x14ac:dyDescent="0.2">
      <c r="A74" s="18">
        <v>347001</v>
      </c>
      <c r="B74" s="19" t="s">
        <v>68</v>
      </c>
      <c r="C74" s="20">
        <v>0</v>
      </c>
      <c r="D74" s="20">
        <v>1320</v>
      </c>
      <c r="E74" s="20">
        <v>1320</v>
      </c>
      <c r="F74" s="20">
        <v>1320</v>
      </c>
      <c r="G74" s="20">
        <v>2640</v>
      </c>
      <c r="H74" s="20">
        <v>1320</v>
      </c>
      <c r="I74" s="20">
        <v>1320</v>
      </c>
      <c r="J74" s="20">
        <v>2640</v>
      </c>
      <c r="K74" s="20">
        <v>3960</v>
      </c>
      <c r="L74" s="20">
        <v>1320</v>
      </c>
      <c r="M74" s="20">
        <v>3960</v>
      </c>
      <c r="N74" s="20">
        <v>0</v>
      </c>
      <c r="O74" s="20">
        <f t="shared" si="0"/>
        <v>21120</v>
      </c>
    </row>
    <row r="75" spans="1:15" s="17" customFormat="1" ht="21" customHeight="1" outlineLevel="1" x14ac:dyDescent="0.2">
      <c r="A75" s="18">
        <v>351001</v>
      </c>
      <c r="B75" s="19" t="s">
        <v>69</v>
      </c>
      <c r="C75" s="20">
        <v>0</v>
      </c>
      <c r="D75" s="20">
        <v>16000</v>
      </c>
      <c r="E75" s="20">
        <v>34000</v>
      </c>
      <c r="F75" s="20">
        <v>0</v>
      </c>
      <c r="G75" s="20">
        <v>5104</v>
      </c>
      <c r="H75" s="20">
        <v>0</v>
      </c>
      <c r="I75" s="20">
        <v>0</v>
      </c>
      <c r="J75" s="20">
        <v>4400</v>
      </c>
      <c r="K75" s="20">
        <v>0</v>
      </c>
      <c r="L75" s="20">
        <v>3828</v>
      </c>
      <c r="M75" s="20">
        <v>0</v>
      </c>
      <c r="N75" s="20">
        <v>0</v>
      </c>
      <c r="O75" s="20">
        <f t="shared" si="0"/>
        <v>63332</v>
      </c>
    </row>
    <row r="76" spans="1:15" s="17" customFormat="1" ht="21" customHeight="1" outlineLevel="1" x14ac:dyDescent="0.2">
      <c r="A76" s="18">
        <v>352001</v>
      </c>
      <c r="B76" s="19" t="s">
        <v>70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20">
        <v>0</v>
      </c>
      <c r="I76" s="20">
        <v>0</v>
      </c>
      <c r="J76" s="20">
        <v>0</v>
      </c>
      <c r="K76" s="20">
        <v>0</v>
      </c>
      <c r="L76" s="20">
        <v>50000</v>
      </c>
      <c r="M76" s="20">
        <v>0</v>
      </c>
      <c r="N76" s="20">
        <v>0</v>
      </c>
      <c r="O76" s="20">
        <f t="shared" si="0"/>
        <v>50000</v>
      </c>
    </row>
    <row r="77" spans="1:15" s="17" customFormat="1" ht="30" customHeight="1" outlineLevel="1" x14ac:dyDescent="0.2">
      <c r="A77" s="18">
        <v>353001</v>
      </c>
      <c r="B77" s="21" t="s">
        <v>71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20">
        <v>0</v>
      </c>
      <c r="I77" s="20">
        <v>14885</v>
      </c>
      <c r="J77" s="20">
        <v>0</v>
      </c>
      <c r="K77" s="20">
        <v>4950</v>
      </c>
      <c r="L77" s="20">
        <v>0</v>
      </c>
      <c r="M77" s="20">
        <v>0</v>
      </c>
      <c r="N77" s="20">
        <v>0</v>
      </c>
      <c r="O77" s="20">
        <f t="shared" ref="O77:O93" si="3">SUM(C77:N77)</f>
        <v>19835</v>
      </c>
    </row>
    <row r="78" spans="1:15" s="17" customFormat="1" ht="21.75" customHeight="1" outlineLevel="1" x14ac:dyDescent="0.2">
      <c r="A78" s="18">
        <v>355001</v>
      </c>
      <c r="B78" s="21" t="s">
        <v>95</v>
      </c>
      <c r="C78" s="20">
        <v>51448</v>
      </c>
      <c r="D78" s="20">
        <v>51448</v>
      </c>
      <c r="E78" s="20">
        <v>151448</v>
      </c>
      <c r="F78" s="20">
        <v>51448</v>
      </c>
      <c r="G78" s="20">
        <v>51448</v>
      </c>
      <c r="H78" s="20">
        <v>51448</v>
      </c>
      <c r="I78" s="20">
        <v>51448</v>
      </c>
      <c r="J78" s="20">
        <v>51448</v>
      </c>
      <c r="K78" s="20">
        <v>51448</v>
      </c>
      <c r="L78" s="20">
        <v>51448</v>
      </c>
      <c r="M78" s="20">
        <v>51448</v>
      </c>
      <c r="N78" s="20">
        <v>51448</v>
      </c>
      <c r="O78" s="20">
        <f t="shared" si="3"/>
        <v>717376</v>
      </c>
    </row>
    <row r="79" spans="1:15" s="17" customFormat="1" ht="21.75" customHeight="1" outlineLevel="1" x14ac:dyDescent="0.2">
      <c r="A79" s="18">
        <v>357001</v>
      </c>
      <c r="B79" s="19" t="s">
        <v>72</v>
      </c>
      <c r="C79" s="20">
        <v>0</v>
      </c>
      <c r="D79" s="20">
        <v>33333</v>
      </c>
      <c r="E79" s="20">
        <v>40000</v>
      </c>
      <c r="F79" s="20">
        <v>161000</v>
      </c>
      <c r="G79" s="20">
        <v>28250</v>
      </c>
      <c r="H79" s="20">
        <v>42500</v>
      </c>
      <c r="I79" s="20">
        <v>0</v>
      </c>
      <c r="J79" s="20">
        <v>35550</v>
      </c>
      <c r="K79" s="20">
        <v>33600</v>
      </c>
      <c r="L79" s="20">
        <v>0</v>
      </c>
      <c r="M79" s="20">
        <v>116000</v>
      </c>
      <c r="N79" s="20">
        <v>0</v>
      </c>
      <c r="O79" s="20">
        <f t="shared" si="3"/>
        <v>490233</v>
      </c>
    </row>
    <row r="80" spans="1:15" s="17" customFormat="1" ht="21.75" customHeight="1" outlineLevel="1" x14ac:dyDescent="0.2">
      <c r="A80" s="18">
        <v>358001</v>
      </c>
      <c r="B80" s="19" t="s">
        <v>73</v>
      </c>
      <c r="C80" s="20">
        <v>291837</v>
      </c>
      <c r="D80" s="20">
        <v>291837</v>
      </c>
      <c r="E80" s="20">
        <v>291837</v>
      </c>
      <c r="F80" s="20">
        <v>291837</v>
      </c>
      <c r="G80" s="20">
        <v>291837</v>
      </c>
      <c r="H80" s="20">
        <v>291837</v>
      </c>
      <c r="I80" s="20">
        <v>291836</v>
      </c>
      <c r="J80" s="20">
        <v>291836</v>
      </c>
      <c r="K80" s="20">
        <v>291836</v>
      </c>
      <c r="L80" s="20">
        <v>291836</v>
      </c>
      <c r="M80" s="20">
        <v>291836</v>
      </c>
      <c r="N80" s="20">
        <v>291836</v>
      </c>
      <c r="O80" s="20">
        <f t="shared" si="3"/>
        <v>3502038</v>
      </c>
    </row>
    <row r="81" spans="1:15" s="17" customFormat="1" ht="21.75" customHeight="1" outlineLevel="1" x14ac:dyDescent="0.2">
      <c r="A81" s="18">
        <v>359001</v>
      </c>
      <c r="B81" s="19" t="s">
        <v>74</v>
      </c>
      <c r="C81" s="20">
        <v>0</v>
      </c>
      <c r="D81" s="20">
        <v>14500</v>
      </c>
      <c r="E81" s="20">
        <v>0</v>
      </c>
      <c r="F81" s="20">
        <v>22200</v>
      </c>
      <c r="G81" s="20">
        <v>0</v>
      </c>
      <c r="H81" s="20">
        <v>14500</v>
      </c>
      <c r="I81" s="20">
        <v>0</v>
      </c>
      <c r="J81" s="20">
        <v>14500</v>
      </c>
      <c r="K81" s="20">
        <v>0</v>
      </c>
      <c r="L81" s="20">
        <v>14500</v>
      </c>
      <c r="M81" s="20">
        <v>0</v>
      </c>
      <c r="N81" s="20">
        <v>14500</v>
      </c>
      <c r="O81" s="20">
        <f t="shared" si="3"/>
        <v>94700</v>
      </c>
    </row>
    <row r="82" spans="1:15" s="17" customFormat="1" ht="21.75" customHeight="1" outlineLevel="1" x14ac:dyDescent="0.2">
      <c r="A82" s="18">
        <v>361001</v>
      </c>
      <c r="B82" s="19" t="s">
        <v>75</v>
      </c>
      <c r="C82" s="20">
        <v>23028</v>
      </c>
      <c r="D82" s="20">
        <v>24168</v>
      </c>
      <c r="E82" s="20">
        <v>51200</v>
      </c>
      <c r="F82" s="20">
        <v>52006</v>
      </c>
      <c r="G82" s="20">
        <v>75148</v>
      </c>
      <c r="H82" s="20">
        <v>596966</v>
      </c>
      <c r="I82" s="20">
        <v>89712</v>
      </c>
      <c r="J82" s="20">
        <v>160140</v>
      </c>
      <c r="K82" s="20">
        <v>73972</v>
      </c>
      <c r="L82" s="20">
        <v>11198</v>
      </c>
      <c r="M82" s="20">
        <v>78044</v>
      </c>
      <c r="N82" s="20">
        <v>1044</v>
      </c>
      <c r="O82" s="20">
        <f t="shared" si="3"/>
        <v>1236626</v>
      </c>
    </row>
    <row r="83" spans="1:15" s="17" customFormat="1" ht="21.75" customHeight="1" outlineLevel="1" x14ac:dyDescent="0.2">
      <c r="A83" s="18">
        <v>361002</v>
      </c>
      <c r="B83" s="19" t="s">
        <v>76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16500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f t="shared" si="3"/>
        <v>16500</v>
      </c>
    </row>
    <row r="84" spans="1:15" s="17" customFormat="1" ht="21.75" customHeight="1" outlineLevel="1" x14ac:dyDescent="0.2">
      <c r="A84" s="18">
        <v>371001</v>
      </c>
      <c r="B84" s="19" t="s">
        <v>77</v>
      </c>
      <c r="C84" s="20">
        <v>0</v>
      </c>
      <c r="D84" s="20">
        <v>0</v>
      </c>
      <c r="E84" s="20">
        <v>19800</v>
      </c>
      <c r="F84" s="20">
        <v>6600</v>
      </c>
      <c r="G84" s="20">
        <v>7590</v>
      </c>
      <c r="H84" s="20">
        <v>0</v>
      </c>
      <c r="I84" s="20">
        <v>0</v>
      </c>
      <c r="J84" s="20">
        <v>0</v>
      </c>
      <c r="K84" s="20">
        <v>0</v>
      </c>
      <c r="L84" s="20">
        <v>19800</v>
      </c>
      <c r="M84" s="20">
        <v>11802</v>
      </c>
      <c r="N84" s="20">
        <v>0</v>
      </c>
      <c r="O84" s="20">
        <f t="shared" si="3"/>
        <v>65592</v>
      </c>
    </row>
    <row r="85" spans="1:15" s="17" customFormat="1" ht="21.75" customHeight="1" outlineLevel="1" x14ac:dyDescent="0.2">
      <c r="A85" s="18">
        <v>372001</v>
      </c>
      <c r="B85" s="19" t="s">
        <v>78</v>
      </c>
      <c r="C85" s="20">
        <v>638</v>
      </c>
      <c r="D85" s="20">
        <v>5526</v>
      </c>
      <c r="E85" s="20">
        <v>4976</v>
      </c>
      <c r="F85" s="20">
        <v>6768</v>
      </c>
      <c r="G85" s="20">
        <v>6794</v>
      </c>
      <c r="H85" s="20">
        <v>4248</v>
      </c>
      <c r="I85" s="20">
        <v>3592</v>
      </c>
      <c r="J85" s="20">
        <v>4022</v>
      </c>
      <c r="K85" s="20">
        <v>9668</v>
      </c>
      <c r="L85" s="20">
        <v>10394</v>
      </c>
      <c r="M85" s="20">
        <v>1528</v>
      </c>
      <c r="N85" s="20">
        <v>4366</v>
      </c>
      <c r="O85" s="20">
        <f t="shared" si="3"/>
        <v>62520</v>
      </c>
    </row>
    <row r="86" spans="1:15" s="17" customFormat="1" ht="21.75" customHeight="1" outlineLevel="1" x14ac:dyDescent="0.2">
      <c r="A86" s="18">
        <v>375001</v>
      </c>
      <c r="B86" s="19" t="s">
        <v>79</v>
      </c>
      <c r="C86" s="20">
        <v>51744</v>
      </c>
      <c r="D86" s="20">
        <v>68361</v>
      </c>
      <c r="E86" s="20">
        <v>100022</v>
      </c>
      <c r="F86" s="20">
        <v>81281</v>
      </c>
      <c r="G86" s="20">
        <v>73030</v>
      </c>
      <c r="H86" s="20">
        <v>86040</v>
      </c>
      <c r="I86" s="20">
        <v>69992</v>
      </c>
      <c r="J86" s="20">
        <v>88347</v>
      </c>
      <c r="K86" s="20">
        <v>123266</v>
      </c>
      <c r="L86" s="20">
        <v>115150</v>
      </c>
      <c r="M86" s="20">
        <v>76133</v>
      </c>
      <c r="N86" s="20">
        <v>67898</v>
      </c>
      <c r="O86" s="20">
        <f t="shared" si="3"/>
        <v>1001264</v>
      </c>
    </row>
    <row r="87" spans="1:15" s="17" customFormat="1" ht="21.75" customHeight="1" outlineLevel="1" x14ac:dyDescent="0.2">
      <c r="A87" s="18">
        <v>381001</v>
      </c>
      <c r="B87" s="19" t="s">
        <v>96</v>
      </c>
      <c r="C87" s="20">
        <v>4630</v>
      </c>
      <c r="D87" s="20">
        <v>1594</v>
      </c>
      <c r="E87" s="20">
        <v>1594</v>
      </c>
      <c r="F87" s="20">
        <v>4344</v>
      </c>
      <c r="G87" s="20">
        <v>4630</v>
      </c>
      <c r="H87" s="20">
        <v>1594</v>
      </c>
      <c r="I87" s="20">
        <v>1594</v>
      </c>
      <c r="J87" s="20">
        <v>1594</v>
      </c>
      <c r="K87" s="20">
        <v>4630</v>
      </c>
      <c r="L87" s="20">
        <v>4344</v>
      </c>
      <c r="M87" s="20">
        <v>1594</v>
      </c>
      <c r="N87" s="20">
        <v>1594</v>
      </c>
      <c r="O87" s="20">
        <f t="shared" si="3"/>
        <v>33736</v>
      </c>
    </row>
    <row r="88" spans="1:15" s="17" customFormat="1" ht="21.75" customHeight="1" outlineLevel="1" x14ac:dyDescent="0.2">
      <c r="A88" s="18">
        <v>382001</v>
      </c>
      <c r="B88" s="19" t="s">
        <v>80</v>
      </c>
      <c r="C88" s="20">
        <v>12100</v>
      </c>
      <c r="D88" s="20">
        <v>14540</v>
      </c>
      <c r="E88" s="20">
        <v>92500</v>
      </c>
      <c r="F88" s="20">
        <v>39020</v>
      </c>
      <c r="G88" s="20">
        <v>99780</v>
      </c>
      <c r="H88" s="20">
        <v>73784</v>
      </c>
      <c r="I88" s="20">
        <v>13288</v>
      </c>
      <c r="J88" s="20">
        <v>42328</v>
      </c>
      <c r="K88" s="20">
        <v>70904</v>
      </c>
      <c r="L88" s="20">
        <v>84380</v>
      </c>
      <c r="M88" s="20">
        <v>38540</v>
      </c>
      <c r="N88" s="20">
        <v>32620</v>
      </c>
      <c r="O88" s="20">
        <f t="shared" si="3"/>
        <v>613784</v>
      </c>
    </row>
    <row r="89" spans="1:15" s="17" customFormat="1" ht="21.75" customHeight="1" outlineLevel="1" x14ac:dyDescent="0.2">
      <c r="A89" s="18">
        <v>383001</v>
      </c>
      <c r="B89" s="19" t="s">
        <v>81</v>
      </c>
      <c r="C89" s="20">
        <v>24200</v>
      </c>
      <c r="D89" s="20">
        <v>30620</v>
      </c>
      <c r="E89" s="20">
        <v>17956</v>
      </c>
      <c r="F89" s="20">
        <v>14300</v>
      </c>
      <c r="G89" s="20">
        <v>11000</v>
      </c>
      <c r="H89" s="20">
        <v>12210</v>
      </c>
      <c r="I89" s="20">
        <v>7700</v>
      </c>
      <c r="J89" s="20">
        <v>84700</v>
      </c>
      <c r="K89" s="20">
        <v>27500</v>
      </c>
      <c r="L89" s="20">
        <v>9130</v>
      </c>
      <c r="M89" s="20">
        <v>4400</v>
      </c>
      <c r="N89" s="20">
        <v>18400</v>
      </c>
      <c r="O89" s="20">
        <f t="shared" si="3"/>
        <v>262116</v>
      </c>
    </row>
    <row r="90" spans="1:15" s="17" customFormat="1" ht="21.75" customHeight="1" outlineLevel="1" x14ac:dyDescent="0.2">
      <c r="A90" s="18">
        <v>385001</v>
      </c>
      <c r="B90" s="19" t="s">
        <v>110</v>
      </c>
      <c r="C90" s="20">
        <v>0</v>
      </c>
      <c r="D90" s="20">
        <v>3300</v>
      </c>
      <c r="E90" s="20">
        <v>3300</v>
      </c>
      <c r="F90" s="20">
        <v>4950</v>
      </c>
      <c r="G90" s="20">
        <v>3300</v>
      </c>
      <c r="H90" s="20">
        <v>3300</v>
      </c>
      <c r="I90" s="20">
        <v>3300</v>
      </c>
      <c r="J90" s="20">
        <v>4950</v>
      </c>
      <c r="K90" s="20">
        <v>3300</v>
      </c>
      <c r="L90" s="20">
        <v>3300</v>
      </c>
      <c r="M90" s="20">
        <v>3300</v>
      </c>
      <c r="N90" s="20">
        <v>3300</v>
      </c>
      <c r="O90" s="20">
        <f t="shared" si="3"/>
        <v>39600</v>
      </c>
    </row>
    <row r="91" spans="1:15" s="17" customFormat="1" ht="21.75" customHeight="1" outlineLevel="1" x14ac:dyDescent="0.2">
      <c r="A91" s="18">
        <v>392006</v>
      </c>
      <c r="B91" s="19" t="s">
        <v>82</v>
      </c>
      <c r="C91" s="20">
        <v>2882</v>
      </c>
      <c r="D91" s="20">
        <v>616</v>
      </c>
      <c r="E91" s="20">
        <v>139375</v>
      </c>
      <c r="F91" s="20">
        <v>21958</v>
      </c>
      <c r="G91" s="20">
        <v>1089</v>
      </c>
      <c r="H91" s="20">
        <v>291320</v>
      </c>
      <c r="I91" s="20">
        <v>1562</v>
      </c>
      <c r="J91" s="20">
        <v>9274</v>
      </c>
      <c r="K91" s="20">
        <v>20420</v>
      </c>
      <c r="L91" s="20">
        <v>381512</v>
      </c>
      <c r="M91" s="20">
        <v>12052</v>
      </c>
      <c r="N91" s="20">
        <v>0</v>
      </c>
      <c r="O91" s="20">
        <f t="shared" si="3"/>
        <v>882060</v>
      </c>
    </row>
    <row r="92" spans="1:15" s="17" customFormat="1" ht="21.75" customHeight="1" outlineLevel="1" x14ac:dyDescent="0.2">
      <c r="A92" s="18">
        <v>398001</v>
      </c>
      <c r="B92" s="19" t="s">
        <v>103</v>
      </c>
      <c r="C92" s="20">
        <v>228856</v>
      </c>
      <c r="D92" s="20">
        <v>228856</v>
      </c>
      <c r="E92" s="20">
        <v>228856</v>
      </c>
      <c r="F92" s="20">
        <v>228856</v>
      </c>
      <c r="G92" s="20">
        <v>198771</v>
      </c>
      <c r="H92" s="20">
        <v>198771</v>
      </c>
      <c r="I92" s="20">
        <v>198771</v>
      </c>
      <c r="J92" s="20">
        <v>198771</v>
      </c>
      <c r="K92" s="20">
        <v>252370</v>
      </c>
      <c r="L92" s="20">
        <v>252370</v>
      </c>
      <c r="M92" s="20">
        <v>252370</v>
      </c>
      <c r="N92" s="20">
        <v>252370</v>
      </c>
      <c r="O92" s="20">
        <f t="shared" si="3"/>
        <v>2719988</v>
      </c>
    </row>
    <row r="93" spans="1:15" s="17" customFormat="1" ht="18.75" customHeight="1" outlineLevel="1" x14ac:dyDescent="0.2">
      <c r="A93" s="18">
        <v>399006</v>
      </c>
      <c r="B93" s="21" t="s">
        <v>83</v>
      </c>
      <c r="C93" s="20">
        <v>60886</v>
      </c>
      <c r="D93" s="20">
        <v>351605</v>
      </c>
      <c r="E93" s="20">
        <v>1041232</v>
      </c>
      <c r="F93" s="20">
        <v>74471</v>
      </c>
      <c r="G93" s="20">
        <v>377496</v>
      </c>
      <c r="H93" s="20">
        <v>656825</v>
      </c>
      <c r="I93" s="20">
        <v>195740</v>
      </c>
      <c r="J93" s="20">
        <f>1034266-59985</f>
        <v>974281</v>
      </c>
      <c r="K93" s="20">
        <v>348654</v>
      </c>
      <c r="L93" s="20">
        <v>360137</v>
      </c>
      <c r="M93" s="20">
        <v>2288704</v>
      </c>
      <c r="N93" s="20">
        <v>533288</v>
      </c>
      <c r="O93" s="20">
        <f t="shared" si="3"/>
        <v>7263319</v>
      </c>
    </row>
    <row r="94" spans="1:15" s="17" customFormat="1" ht="19.5" customHeight="1" outlineLevel="1" x14ac:dyDescent="0.2">
      <c r="A94" s="24"/>
      <c r="B94" s="25" t="s">
        <v>19</v>
      </c>
      <c r="C94" s="26">
        <f t="shared" ref="C94:O94" si="4">SUM(C54:C93)</f>
        <v>1458385</v>
      </c>
      <c r="D94" s="26">
        <f t="shared" si="4"/>
        <v>2251859</v>
      </c>
      <c r="E94" s="26">
        <f t="shared" si="4"/>
        <v>3043723</v>
      </c>
      <c r="F94" s="26">
        <f t="shared" si="4"/>
        <v>1850088</v>
      </c>
      <c r="G94" s="26">
        <f t="shared" si="4"/>
        <v>1937078</v>
      </c>
      <c r="H94" s="26">
        <f t="shared" si="4"/>
        <v>3414265</v>
      </c>
      <c r="I94" s="26">
        <f t="shared" si="4"/>
        <v>1599485</v>
      </c>
      <c r="J94" s="26">
        <f t="shared" si="4"/>
        <v>3409922</v>
      </c>
      <c r="K94" s="26">
        <f t="shared" si="4"/>
        <v>2223499</v>
      </c>
      <c r="L94" s="26">
        <f t="shared" si="4"/>
        <v>2428003</v>
      </c>
      <c r="M94" s="26">
        <f t="shared" si="4"/>
        <v>3999611</v>
      </c>
      <c r="N94" s="26">
        <f t="shared" si="4"/>
        <v>2165343</v>
      </c>
      <c r="O94" s="26">
        <f t="shared" si="4"/>
        <v>29781261</v>
      </c>
    </row>
    <row r="95" spans="1:15" s="17" customFormat="1" ht="19.5" customHeight="1" outlineLevel="1" x14ac:dyDescent="0.2">
      <c r="A95" s="18">
        <v>442001</v>
      </c>
      <c r="B95" s="19" t="s">
        <v>97</v>
      </c>
      <c r="C95" s="20">
        <v>20020</v>
      </c>
      <c r="D95" s="20">
        <v>20790</v>
      </c>
      <c r="E95" s="20">
        <v>20790</v>
      </c>
      <c r="F95" s="20">
        <v>20790</v>
      </c>
      <c r="G95" s="20">
        <v>20790</v>
      </c>
      <c r="H95" s="20">
        <v>20790</v>
      </c>
      <c r="I95" s="20">
        <v>20790</v>
      </c>
      <c r="J95" s="20">
        <v>20790</v>
      </c>
      <c r="K95" s="20">
        <v>20790</v>
      </c>
      <c r="L95" s="20">
        <v>20790</v>
      </c>
      <c r="M95" s="20">
        <v>20790</v>
      </c>
      <c r="N95" s="20">
        <v>20020</v>
      </c>
      <c r="O95" s="20">
        <f>SUM(C95:N95)</f>
        <v>247940</v>
      </c>
    </row>
    <row r="96" spans="1:15" s="17" customFormat="1" ht="19.5" customHeight="1" outlineLevel="1" x14ac:dyDescent="0.2">
      <c r="A96" s="24"/>
      <c r="B96" s="25" t="s">
        <v>21</v>
      </c>
      <c r="C96" s="26">
        <f t="shared" ref="C96:N96" si="5">SUM(C95)</f>
        <v>20020</v>
      </c>
      <c r="D96" s="26">
        <f t="shared" si="5"/>
        <v>20790</v>
      </c>
      <c r="E96" s="26">
        <f t="shared" si="5"/>
        <v>20790</v>
      </c>
      <c r="F96" s="26">
        <f t="shared" si="5"/>
        <v>20790</v>
      </c>
      <c r="G96" s="26">
        <f t="shared" si="5"/>
        <v>20790</v>
      </c>
      <c r="H96" s="26">
        <f t="shared" si="5"/>
        <v>20790</v>
      </c>
      <c r="I96" s="26">
        <f t="shared" si="5"/>
        <v>20790</v>
      </c>
      <c r="J96" s="26">
        <f t="shared" si="5"/>
        <v>20790</v>
      </c>
      <c r="K96" s="26">
        <f t="shared" si="5"/>
        <v>20790</v>
      </c>
      <c r="L96" s="26">
        <f t="shared" si="5"/>
        <v>20790</v>
      </c>
      <c r="M96" s="26">
        <f t="shared" si="5"/>
        <v>20790</v>
      </c>
      <c r="N96" s="26">
        <f t="shared" si="5"/>
        <v>20020</v>
      </c>
      <c r="O96" s="26">
        <f>SUM(O95)</f>
        <v>247940</v>
      </c>
    </row>
    <row r="97" spans="1:15" s="17" customFormat="1" ht="19.5" customHeight="1" outlineLevel="1" x14ac:dyDescent="0.2">
      <c r="A97" s="18">
        <v>515001</v>
      </c>
      <c r="B97" s="19" t="s">
        <v>98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452100</v>
      </c>
      <c r="M97" s="20">
        <v>0</v>
      </c>
      <c r="N97" s="20">
        <v>0</v>
      </c>
      <c r="O97" s="20">
        <f t="shared" ref="O97:O100" si="6">SUM(C97:N97)</f>
        <v>452100</v>
      </c>
    </row>
    <row r="98" spans="1:15" s="17" customFormat="1" ht="19.5" customHeight="1" outlineLevel="1" x14ac:dyDescent="0.2">
      <c r="A98" s="18">
        <v>519001</v>
      </c>
      <c r="B98" s="19" t="s">
        <v>99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20">
        <v>109500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f t="shared" si="6"/>
        <v>109500</v>
      </c>
    </row>
    <row r="99" spans="1:15" s="17" customFormat="1" ht="19.5" customHeight="1" outlineLevel="1" x14ac:dyDescent="0.2">
      <c r="A99" s="18">
        <v>521001</v>
      </c>
      <c r="B99" s="19" t="s">
        <v>100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20">
        <v>0</v>
      </c>
      <c r="I99" s="20">
        <v>221500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f t="shared" si="6"/>
        <v>221500</v>
      </c>
    </row>
    <row r="100" spans="1:15" s="17" customFormat="1" ht="19.5" customHeight="1" outlineLevel="1" x14ac:dyDescent="0.2">
      <c r="A100" s="18">
        <v>569001</v>
      </c>
      <c r="B100" s="19" t="s">
        <v>104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20">
        <v>0</v>
      </c>
      <c r="I100" s="20">
        <v>0</v>
      </c>
      <c r="J100" s="20">
        <v>199000</v>
      </c>
      <c r="K100" s="20">
        <v>0</v>
      </c>
      <c r="L100" s="20">
        <v>0</v>
      </c>
      <c r="M100" s="20">
        <v>0</v>
      </c>
      <c r="N100" s="20">
        <v>0</v>
      </c>
      <c r="O100" s="20">
        <f t="shared" si="6"/>
        <v>199000</v>
      </c>
    </row>
    <row r="101" spans="1:15" s="17" customFormat="1" ht="22.5" customHeight="1" outlineLevel="1" x14ac:dyDescent="0.2">
      <c r="A101" s="24"/>
      <c r="B101" s="25" t="s">
        <v>20</v>
      </c>
      <c r="C101" s="26">
        <f t="shared" ref="C101:O101" si="7">SUM(C97:C100)</f>
        <v>0</v>
      </c>
      <c r="D101" s="26">
        <f t="shared" si="7"/>
        <v>0</v>
      </c>
      <c r="E101" s="26">
        <f t="shared" si="7"/>
        <v>0</v>
      </c>
      <c r="F101" s="26">
        <f t="shared" si="7"/>
        <v>0</v>
      </c>
      <c r="G101" s="26">
        <f t="shared" si="7"/>
        <v>0</v>
      </c>
      <c r="H101" s="26">
        <f t="shared" si="7"/>
        <v>109500</v>
      </c>
      <c r="I101" s="26">
        <f t="shared" si="7"/>
        <v>221500</v>
      </c>
      <c r="J101" s="26">
        <f t="shared" si="7"/>
        <v>199000</v>
      </c>
      <c r="K101" s="26">
        <f t="shared" si="7"/>
        <v>0</v>
      </c>
      <c r="L101" s="26">
        <f t="shared" si="7"/>
        <v>452100</v>
      </c>
      <c r="M101" s="26">
        <f t="shared" si="7"/>
        <v>0</v>
      </c>
      <c r="N101" s="26">
        <f t="shared" si="7"/>
        <v>0</v>
      </c>
      <c r="O101" s="26">
        <f t="shared" si="7"/>
        <v>982100</v>
      </c>
    </row>
    <row r="102" spans="1:15" ht="12.75" customHeight="1" x14ac:dyDescent="0.2">
      <c r="A102" s="12"/>
      <c r="B102" s="12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s="8" customFormat="1" ht="6" customHeight="1" x14ac:dyDescent="0.2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</row>
    <row r="104" spans="1:15" s="9" customFormat="1" ht="18.75" customHeight="1" x14ac:dyDescent="0.2">
      <c r="A104" s="16"/>
      <c r="B104" s="27" t="s">
        <v>1</v>
      </c>
      <c r="C104" s="28">
        <f t="shared" ref="C104:O104" si="8">SUM(C101,C96,C94,C53,C19)</f>
        <v>10958145</v>
      </c>
      <c r="D104" s="28">
        <f t="shared" si="8"/>
        <v>12136830</v>
      </c>
      <c r="E104" s="28">
        <f t="shared" si="8"/>
        <v>12758687</v>
      </c>
      <c r="F104" s="28">
        <f t="shared" si="8"/>
        <v>12867984</v>
      </c>
      <c r="G104" s="28">
        <f t="shared" si="8"/>
        <v>10867359</v>
      </c>
      <c r="H104" s="28">
        <f t="shared" si="8"/>
        <v>12145060</v>
      </c>
      <c r="I104" s="28">
        <f t="shared" si="8"/>
        <v>10207778</v>
      </c>
      <c r="J104" s="28">
        <f t="shared" si="8"/>
        <v>11964468</v>
      </c>
      <c r="K104" s="28">
        <f t="shared" si="8"/>
        <v>13196645</v>
      </c>
      <c r="L104" s="28">
        <f t="shared" si="8"/>
        <v>13404812</v>
      </c>
      <c r="M104" s="28">
        <f t="shared" si="8"/>
        <v>14368152</v>
      </c>
      <c r="N104" s="28">
        <f t="shared" si="8"/>
        <v>12496994</v>
      </c>
      <c r="O104" s="28">
        <f t="shared" si="8"/>
        <v>147372914</v>
      </c>
    </row>
    <row r="105" spans="1:15" ht="6" customHeight="1" x14ac:dyDescent="0.2">
      <c r="A105" s="10"/>
      <c r="B105" s="10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</row>
    <row r="106" spans="1:15" ht="15.75" customHeight="1" x14ac:dyDescent="0.2"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</row>
    <row r="107" spans="1:15" ht="15.75" customHeight="1" x14ac:dyDescent="0.2"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</row>
    <row r="108" spans="1:15" ht="15.75" customHeight="1" x14ac:dyDescent="0.2">
      <c r="O108" s="23"/>
    </row>
    <row r="109" spans="1:15" ht="15.75" customHeight="1" x14ac:dyDescent="0.2">
      <c r="O109" s="23"/>
    </row>
    <row r="110" spans="1:15" ht="15.75" customHeight="1" x14ac:dyDescent="0.2">
      <c r="O110" s="23"/>
    </row>
    <row r="111" spans="1:15" ht="15.75" customHeight="1" x14ac:dyDescent="0.2">
      <c r="O111" s="23"/>
    </row>
    <row r="112" spans="1:15" ht="15.75" customHeight="1" x14ac:dyDescent="0.2">
      <c r="O112" s="23"/>
    </row>
  </sheetData>
  <mergeCells count="2">
    <mergeCell ref="A3:O3"/>
    <mergeCell ref="A5:O5"/>
  </mergeCells>
  <printOptions horizontalCentered="1"/>
  <pageMargins left="0.55118110236220474" right="0.15748031496062992" top="0.43307086614173229" bottom="0.15748031496062992" header="0.15748031496062992" footer="0.23622047244094491"/>
  <pageSetup scale="5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Consolidado</vt:lpstr>
      <vt:lpstr>Consolidado!Área_de_impresión</vt:lpstr>
      <vt:lpstr>Consolidado!Títulos_a_imprimir</vt:lpstr>
    </vt:vector>
  </TitlesOfParts>
  <Company>GEH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CISCMRDE-COOPERA</dc:creator>
  <cp:lastModifiedBy>Presupuestos</cp:lastModifiedBy>
  <cp:lastPrinted>2019-09-10T19:10:26Z</cp:lastPrinted>
  <dcterms:created xsi:type="dcterms:W3CDTF">2009-02-16T14:46:21Z</dcterms:created>
  <dcterms:modified xsi:type="dcterms:W3CDTF">2023-10-19T18:30:51Z</dcterms:modified>
</cp:coreProperties>
</file>